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АКТ. СЕБЕСТ. СТОКИ 1 кв. 2020" sheetId="3" r:id="rId1"/>
    <sheet name="ФАКТ. СЕБЕСТ ВОДА 1 кв. 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4Excel_BuiltIn_Print_Area_59_67_1">#REF!</definedName>
    <definedName name="_8Excel_BuiltIn_Print_Area_59_74_1">#REF!</definedName>
    <definedName name="_Pi1" localSheetId="1">#N/A</definedName>
    <definedName name="_Pi1" localSheetId="0">#N/A</definedName>
    <definedName name="_Pi1">_Pi1</definedName>
    <definedName name="_Pi2" localSheetId="1">#N/A</definedName>
    <definedName name="_Pi2" localSheetId="0">#N/A</definedName>
    <definedName name="_Pi2">_Pi2</definedName>
    <definedName name="_Pi3" localSheetId="1">#N/A</definedName>
    <definedName name="_Pi3" localSheetId="0">#N/A</definedName>
    <definedName name="_Pi3">_Pi3</definedName>
    <definedName name="_Pi4" localSheetId="1">#N/A</definedName>
    <definedName name="_Pi4" localSheetId="0">#N/A</definedName>
    <definedName name="_Pi4">_Pi4</definedName>
    <definedName name="_Pi5" localSheetId="1">#N/A</definedName>
    <definedName name="_Pi5" localSheetId="0">#N/A</definedName>
    <definedName name="_Pi5">_Pi5</definedName>
    <definedName name="asds" localSheetId="1">#N/A</definedName>
    <definedName name="asds" localSheetId="0">#N/A</definedName>
    <definedName name="asds">asds</definedName>
    <definedName name="asds_10" localSheetId="1">'ФАКТ. СЕБЕСТ ВОДА 1 кв. 2020'!asds</definedName>
    <definedName name="asds_10" localSheetId="0">'ФАКТ. СЕБЕСТ. СТОКИ 1 кв. 2020'!asds</definedName>
    <definedName name="asds_10">[0]!asds</definedName>
    <definedName name="asds_14" localSheetId="1">'ФАКТ. СЕБЕСТ ВОДА 1 кв. 2020'!asds</definedName>
    <definedName name="asds_14" localSheetId="0">'ФАКТ. СЕБЕСТ. СТОКИ 1 кв. 2020'!asds</definedName>
    <definedName name="asds_14">[0]!asds</definedName>
    <definedName name="asds_15" localSheetId="1">'ФАКТ. СЕБЕСТ ВОДА 1 кв. 2020'!asds</definedName>
    <definedName name="asds_15" localSheetId="0">'ФАКТ. СЕБЕСТ. СТОКИ 1 кв. 2020'!asds</definedName>
    <definedName name="asds_15">[0]!asds</definedName>
    <definedName name="asds_16" localSheetId="1">'ФАКТ. СЕБЕСТ ВОДА 1 кв. 2020'!asds</definedName>
    <definedName name="asds_16" localSheetId="0">'ФАКТ. СЕБЕСТ. СТОКИ 1 кв. 2020'!asds</definedName>
    <definedName name="asds_16">[0]!asds</definedName>
    <definedName name="asds_2" localSheetId="1">'ФАКТ. СЕБЕСТ ВОДА 1 кв. 2020'!asds</definedName>
    <definedName name="asds_2" localSheetId="0">'ФАКТ. СЕБЕСТ. СТОКИ 1 кв. 2020'!asds</definedName>
    <definedName name="asds_2">[0]!asds</definedName>
    <definedName name="CY" localSheetId="1">[2]Титул!$M$2</definedName>
    <definedName name="CY" localSheetId="0">[2]Титул!$M$2</definedName>
    <definedName name="CY">[2]Титул!$M$2</definedName>
    <definedName name="CY_10">[3]Титул!$M$2</definedName>
    <definedName name="CY_14">[3]Титул!$M$2</definedName>
    <definedName name="CY_15">[3]Титул!$M$2</definedName>
    <definedName name="CY_16">[3]Титул!$M$2</definedName>
    <definedName name="CY_2">[3]Титул!$M$2</definedName>
    <definedName name="CY_74" localSheetId="1">[4]Список!$J$2</definedName>
    <definedName name="CY_74" localSheetId="0">[4]Список!$J$2</definedName>
    <definedName name="CY_74">[4]Список!$J$2</definedName>
    <definedName name="CY_75" localSheetId="1">[4]Список!$J$2</definedName>
    <definedName name="CY_75" localSheetId="0">[4]Список!$J$2</definedName>
    <definedName name="CY_75">[4]Список!$J$2</definedName>
    <definedName name="dfhf" localSheetId="1">[4]Список!$J$2</definedName>
    <definedName name="dfhf" localSheetId="0">[4]Список!$J$2</definedName>
    <definedName name="dfhf">[4]Список!$J$2</definedName>
    <definedName name="end_chart" localSheetId="1">#N/A</definedName>
    <definedName name="end_chart" localSheetId="0">#N/A</definedName>
    <definedName name="end_chart">end_chart</definedName>
    <definedName name="end_chart_10" localSheetId="1">'ФАКТ. СЕБЕСТ ВОДА 1 кв. 2020'!end_chart</definedName>
    <definedName name="end_chart_10" localSheetId="0">'ФАКТ. СЕБЕСТ. СТОКИ 1 кв. 2020'!end_chart</definedName>
    <definedName name="end_chart_10">[0]!end_chart</definedName>
    <definedName name="end_chart_14" localSheetId="1">'ФАКТ. СЕБЕСТ ВОДА 1 кв. 2020'!end_chart</definedName>
    <definedName name="end_chart_14" localSheetId="0">'ФАКТ. СЕБЕСТ. СТОКИ 1 кв. 2020'!end_chart</definedName>
    <definedName name="end_chart_14">[0]!end_chart</definedName>
    <definedName name="end_chart_15" localSheetId="1">'ФАКТ. СЕБЕСТ ВОДА 1 кв. 2020'!end_chart</definedName>
    <definedName name="end_chart_15" localSheetId="0">'ФАКТ. СЕБЕСТ. СТОКИ 1 кв. 2020'!end_chart</definedName>
    <definedName name="end_chart_15">[0]!end_chart</definedName>
    <definedName name="end_chart_16" localSheetId="1">'ФАКТ. СЕБЕСТ ВОДА 1 кв. 2020'!end_chart</definedName>
    <definedName name="end_chart_16" localSheetId="0">'ФАКТ. СЕБЕСТ. СТОКИ 1 кв. 2020'!end_chart</definedName>
    <definedName name="end_chart_16">[0]!end_chart</definedName>
    <definedName name="end_chart_2" localSheetId="1">'ФАКТ. СЕБЕСТ ВОДА 1 кв. 2020'!end_chart</definedName>
    <definedName name="end_chart_2" localSheetId="0">'ФАКТ. СЕБЕСТ. СТОКИ 1 кв. 2020'!end_chart</definedName>
    <definedName name="end_chart_2">[0]!end_chart</definedName>
    <definedName name="end_tabl" localSheetId="1">#N/A</definedName>
    <definedName name="end_tabl" localSheetId="0">#N/A</definedName>
    <definedName name="end_tabl">end_tabl</definedName>
    <definedName name="end_tabl_10" localSheetId="1">'ФАКТ. СЕБЕСТ ВОДА 1 кв. 2020'!end_tabl</definedName>
    <definedName name="end_tabl_10" localSheetId="0">'ФАКТ. СЕБЕСТ. СТОКИ 1 кв. 2020'!end_tabl</definedName>
    <definedName name="end_tabl_10">[0]!end_tabl</definedName>
    <definedName name="end_tabl_14" localSheetId="1">'ФАКТ. СЕБЕСТ ВОДА 1 кв. 2020'!end_tabl</definedName>
    <definedName name="end_tabl_14" localSheetId="0">'ФАКТ. СЕБЕСТ. СТОКИ 1 кв. 2020'!end_tabl</definedName>
    <definedName name="end_tabl_14">[0]!end_tabl</definedName>
    <definedName name="end_tabl_15" localSheetId="1">'ФАКТ. СЕБЕСТ ВОДА 1 кв. 2020'!end_tabl</definedName>
    <definedName name="end_tabl_15" localSheetId="0">'ФАКТ. СЕБЕСТ. СТОКИ 1 кв. 2020'!end_tabl</definedName>
    <definedName name="end_tabl_15">[0]!end_tabl</definedName>
    <definedName name="end_tabl_16" localSheetId="1">'ФАКТ. СЕБЕСТ ВОДА 1 кв. 2020'!end_tabl</definedName>
    <definedName name="end_tabl_16" localSheetId="0">'ФАКТ. СЕБЕСТ. СТОКИ 1 кв. 2020'!end_tabl</definedName>
    <definedName name="end_tabl_16">[0]!end_tabl</definedName>
    <definedName name="end_tabl_2" localSheetId="1">'ФАКТ. СЕБЕСТ ВОДА 1 кв. 2020'!end_tabl</definedName>
    <definedName name="end_tabl_2" localSheetId="0">'ФАКТ. СЕБЕСТ. СТОКИ 1 кв. 2020'!end_tabl</definedName>
    <definedName name="end_tabl_2">[0]!end_tabl</definedName>
    <definedName name="Excel_BuiltIn__FilterDatabase">#REF!</definedName>
    <definedName name="Excel_BuiltIn_Print_Area_15" localSheetId="1">'[5]распределение январь по бухг.'!#REF!</definedName>
    <definedName name="Excel_BuiltIn_Print_Area_15" localSheetId="0">'[5]распределение январь по бухг.'!#REF!</definedName>
    <definedName name="Excel_BuiltIn_Print_Area_15">'[5]распределение январь по бухг.'!#REF!</definedName>
    <definedName name="Excel_BuiltIn_Print_Area_21" localSheetId="1">[5]расшифровка!#REF!</definedName>
    <definedName name="Excel_BuiltIn_Print_Area_21" localSheetId="0">[5]расшифровка!#REF!</definedName>
    <definedName name="Excel_BuiltIn_Print_Area_21">[5]расшифровка!#REF!</definedName>
    <definedName name="Excel_BuiltIn_Print_Area_22" localSheetId="1">'[5]ЗП и резервы'!#REF!</definedName>
    <definedName name="Excel_BuiltIn_Print_Area_22" localSheetId="0">'[5]ЗП и резервы'!#REF!</definedName>
    <definedName name="Excel_BuiltIn_Print_Area_22">'[5]ЗП и резервы'!#REF!</definedName>
    <definedName name="Excel_BuiltIn_Print_Area_4" localSheetId="1">[6]Прибыль1!#REF!</definedName>
    <definedName name="Excel_BuiltIn_Print_Area_4" localSheetId="0">[6]Прибыль1!#REF!</definedName>
    <definedName name="Excel_BuiltIn_Print_Area_4">[6]Прибыль1!#REF!</definedName>
    <definedName name="Excel_BuiltIn_Print_Area_5">#REF!</definedName>
    <definedName name="Excel_BuiltIn_Print_Area_59">#REF!</definedName>
    <definedName name="Excel_BuiltIn_Print_Area_59_1">#REF!</definedName>
    <definedName name="Excel_BuiltIn_Print_Area_59_10">#REF!</definedName>
    <definedName name="Excel_BuiltIn_Print_Area_59_11">#REF!</definedName>
    <definedName name="Excel_BuiltIn_Print_Area_59_13">#REF!</definedName>
    <definedName name="Excel_BuiltIn_Print_Area_59_14">#REF!</definedName>
    <definedName name="Excel_BuiltIn_Print_Area_59_15">#REF!</definedName>
    <definedName name="Excel_BuiltIn_Print_Area_59_16">#REF!</definedName>
    <definedName name="Excel_BuiltIn_Print_Area_59_2">#REF!</definedName>
    <definedName name="Excel_BuiltIn_Print_Area_59_22">#REF!</definedName>
    <definedName name="Excel_BuiltIn_Print_Area_59_25">#REF!</definedName>
    <definedName name="Excel_BuiltIn_Print_Area_59_3">#REF!</definedName>
    <definedName name="Excel_BuiltIn_Print_Area_59_4">#REF!</definedName>
    <definedName name="Excel_BuiltIn_Print_Area_59_56">#REF!</definedName>
    <definedName name="Excel_BuiltIn_Print_Area_59_6">#REF!</definedName>
    <definedName name="Excel_BuiltIn_Print_Area_59_66">#REF!</definedName>
    <definedName name="Excel_BuiltIn_Print_Area_59_67">#REF!</definedName>
    <definedName name="Excel_BuiltIn_Print_Area_59_67_1">#REF!</definedName>
    <definedName name="Excel_BuiltIn_Print_Area_59_67_10">#REF!</definedName>
    <definedName name="Excel_BuiltIn_Print_Area_59_67_11">#REF!</definedName>
    <definedName name="Excel_BuiltIn_Print_Area_59_67_13">#REF!</definedName>
    <definedName name="Excel_BuiltIn_Print_Area_59_67_14">#REF!</definedName>
    <definedName name="Excel_BuiltIn_Print_Area_59_67_15">#REF!</definedName>
    <definedName name="Excel_BuiltIn_Print_Area_59_67_16">#REF!</definedName>
    <definedName name="Excel_BuiltIn_Print_Area_59_67_2">#REF!</definedName>
    <definedName name="Excel_BuiltIn_Print_Area_59_67_22">#REF!</definedName>
    <definedName name="Excel_BuiltIn_Print_Area_59_67_25">#REF!</definedName>
    <definedName name="Excel_BuiltIn_Print_Area_59_67_3">#REF!</definedName>
    <definedName name="Excel_BuiltIn_Print_Area_59_67_4">#REF!</definedName>
    <definedName name="Excel_BuiltIn_Print_Area_59_67_56">#REF!</definedName>
    <definedName name="Excel_BuiltIn_Print_Area_59_67_6">#REF!</definedName>
    <definedName name="Excel_BuiltIn_Print_Area_59_67_66">#REF!</definedName>
    <definedName name="Excel_BuiltIn_Print_Area_59_67_67">#REF!</definedName>
    <definedName name="Excel_BuiltIn_Print_Area_59_67_70">#REF!</definedName>
    <definedName name="Excel_BuiltIn_Print_Area_59_67_71">#REF!</definedName>
    <definedName name="Excel_BuiltIn_Print_Area_59_67_72">#REF!</definedName>
    <definedName name="Excel_BuiltIn_Print_Area_59_67_74">#REF!</definedName>
    <definedName name="Excel_BuiltIn_Print_Area_59_67_9">#REF!</definedName>
    <definedName name="Excel_BuiltIn_Print_Area_59_70">#REF!</definedName>
    <definedName name="Excel_BuiltIn_Print_Area_59_71">#REF!</definedName>
    <definedName name="Excel_BuiltIn_Print_Area_59_72">#REF!</definedName>
    <definedName name="Excel_BuiltIn_Print_Area_59_74">#REF!</definedName>
    <definedName name="Excel_BuiltIn_Print_Area_59_74_1">#REF!</definedName>
    <definedName name="Excel_BuiltIn_Print_Area_59_74_10">#REF!</definedName>
    <definedName name="Excel_BuiltIn_Print_Area_59_74_11">#REF!</definedName>
    <definedName name="Excel_BuiltIn_Print_Area_59_74_13">#REF!</definedName>
    <definedName name="Excel_BuiltIn_Print_Area_59_74_14">#REF!</definedName>
    <definedName name="Excel_BuiltIn_Print_Area_59_74_15">#REF!</definedName>
    <definedName name="Excel_BuiltIn_Print_Area_59_74_16">#REF!</definedName>
    <definedName name="Excel_BuiltIn_Print_Area_59_74_2">#REF!</definedName>
    <definedName name="Excel_BuiltIn_Print_Area_59_74_22">#REF!</definedName>
    <definedName name="Excel_BuiltIn_Print_Area_59_74_25">#REF!</definedName>
    <definedName name="Excel_BuiltIn_Print_Area_59_74_3">#REF!</definedName>
    <definedName name="Excel_BuiltIn_Print_Area_59_74_4">#REF!</definedName>
    <definedName name="Excel_BuiltIn_Print_Area_59_74_56">#REF!</definedName>
    <definedName name="Excel_BuiltIn_Print_Area_59_74_6">#REF!</definedName>
    <definedName name="Excel_BuiltIn_Print_Area_59_74_66">#REF!</definedName>
    <definedName name="Excel_BuiltIn_Print_Area_59_74_67">#REF!</definedName>
    <definedName name="Excel_BuiltIn_Print_Area_59_74_70">#REF!</definedName>
    <definedName name="Excel_BuiltIn_Print_Area_59_74_71">#REF!</definedName>
    <definedName name="Excel_BuiltIn_Print_Area_59_74_72">#REF!</definedName>
    <definedName name="Excel_BuiltIn_Print_Area_59_74_74">#REF!</definedName>
    <definedName name="Excel_BuiltIn_Print_Area_59_74_9">#REF!</definedName>
    <definedName name="Excel_BuiltIn_Print_Area_59_9">#REF!</definedName>
    <definedName name="ff" localSheetId="1">#N/A</definedName>
    <definedName name="ff" localSheetId="0">#N/A</definedName>
    <definedName name="ff">ff</definedName>
    <definedName name="ff_10" localSheetId="1">'ФАКТ. СЕБЕСТ ВОДА 1 кв. 2020'!ff</definedName>
    <definedName name="ff_10" localSheetId="0">'ФАКТ. СЕБЕСТ. СТОКИ 1 кв. 2020'!ff</definedName>
    <definedName name="ff_10">[0]!ff</definedName>
    <definedName name="ff_14" localSheetId="1">'ФАКТ. СЕБЕСТ ВОДА 1 кв. 2020'!ff</definedName>
    <definedName name="ff_14" localSheetId="0">'ФАКТ. СЕБЕСТ. СТОКИ 1 кв. 2020'!ff</definedName>
    <definedName name="ff_14">[0]!ff</definedName>
    <definedName name="ff_15" localSheetId="1">'ФАКТ. СЕБЕСТ ВОДА 1 кв. 2020'!ff</definedName>
    <definedName name="ff_15" localSheetId="0">'ФАКТ. СЕБЕСТ. СТОКИ 1 кв. 2020'!ff</definedName>
    <definedName name="ff_15">[0]!ff</definedName>
    <definedName name="ff_16" localSheetId="1">'ФАКТ. СЕБЕСТ ВОДА 1 кв. 2020'!ff</definedName>
    <definedName name="ff_16" localSheetId="0">'ФАКТ. СЕБЕСТ. СТОКИ 1 кв. 2020'!ff</definedName>
    <definedName name="ff_16">[0]!ff</definedName>
    <definedName name="ff_2" localSheetId="1">'ФАКТ. СЕБЕСТ ВОДА 1 кв. 2020'!ff</definedName>
    <definedName name="ff_2" localSheetId="0">'ФАКТ. СЕБЕСТ. СТОКИ 1 кв. 2020'!ff</definedName>
    <definedName name="ff_2">[0]!ff</definedName>
    <definedName name="fsF" localSheetId="1">[4]Список!$J$2</definedName>
    <definedName name="fsF" localSheetId="0">[4]Список!$J$2</definedName>
    <definedName name="fsF">[4]Список!$J$2</definedName>
    <definedName name="ggg" localSheetId="1">#N/A</definedName>
    <definedName name="ggg" localSheetId="0">#N/A</definedName>
    <definedName name="ggg">ggg</definedName>
    <definedName name="ggg_10" localSheetId="1">'ФАКТ. СЕБЕСТ ВОДА 1 кв. 2020'!ggg</definedName>
    <definedName name="ggg_10" localSheetId="0">'ФАКТ. СЕБЕСТ. СТОКИ 1 кв. 2020'!ggg</definedName>
    <definedName name="ggg_10">[0]!ggg</definedName>
    <definedName name="ggg_14" localSheetId="1">'ФАКТ. СЕБЕСТ ВОДА 1 кв. 2020'!ggg</definedName>
    <definedName name="ggg_14" localSheetId="0">'ФАКТ. СЕБЕСТ. СТОКИ 1 кв. 2020'!ggg</definedName>
    <definedName name="ggg_14">[0]!ggg</definedName>
    <definedName name="ggg_15" localSheetId="1">'ФАКТ. СЕБЕСТ ВОДА 1 кв. 2020'!ggg</definedName>
    <definedName name="ggg_15" localSheetId="0">'ФАКТ. СЕБЕСТ. СТОКИ 1 кв. 2020'!ggg</definedName>
    <definedName name="ggg_15">[0]!ggg</definedName>
    <definedName name="ggg_16" localSheetId="1">'ФАКТ. СЕБЕСТ ВОДА 1 кв. 2020'!ggg</definedName>
    <definedName name="ggg_16" localSheetId="0">'ФАКТ. СЕБЕСТ. СТОКИ 1 кв. 2020'!ggg</definedName>
    <definedName name="ggg_16">[0]!ggg</definedName>
    <definedName name="ggg_2" localSheetId="1">'ФАКТ. СЕБЕСТ ВОДА 1 кв. 2020'!ggg</definedName>
    <definedName name="ggg_2" localSheetId="0">'ФАКТ. СЕБЕСТ. СТОКИ 1 кв. 2020'!ggg</definedName>
    <definedName name="ggg_2">[0]!ggg</definedName>
    <definedName name="kind_of_activity">[7]TEHSHEET!$B$19:$B$23</definedName>
    <definedName name="Pi1_1" localSheetId="1">'ФАКТ. СЕБЕСТ ВОДА 1 кв. 2020'!_Pi1</definedName>
    <definedName name="Pi1_1" localSheetId="0">'ФАКТ. СЕБЕСТ. СТОКИ 1 кв. 2020'!_Pi1</definedName>
    <definedName name="Pi1_1">[0]!_Pi1</definedName>
    <definedName name="Pi1_10" localSheetId="1">'ФАКТ. СЕБЕСТ ВОДА 1 кв. 2020'!_Pi1</definedName>
    <definedName name="Pi1_10" localSheetId="0">'ФАКТ. СЕБЕСТ. СТОКИ 1 кв. 2020'!_Pi1</definedName>
    <definedName name="Pi1_10">[0]!_Pi1</definedName>
    <definedName name="Pi1_11" localSheetId="1">'ФАКТ. СЕБЕСТ ВОДА 1 кв. 2020'!_Pi1</definedName>
    <definedName name="Pi1_11" localSheetId="0">'ФАКТ. СЕБЕСТ. СТОКИ 1 кв. 2020'!_Pi1</definedName>
    <definedName name="Pi1_11">[0]!_Pi1</definedName>
    <definedName name="Pi1_13" localSheetId="1">'ФАКТ. СЕБЕСТ ВОДА 1 кв. 2020'!_Pi1</definedName>
    <definedName name="Pi1_13" localSheetId="0">'ФАКТ. СЕБЕСТ. СТОКИ 1 кв. 2020'!_Pi1</definedName>
    <definedName name="Pi1_13">[0]!_Pi1</definedName>
    <definedName name="Pi1_14" localSheetId="1">'ФАКТ. СЕБЕСТ ВОДА 1 кв. 2020'!_Pi1</definedName>
    <definedName name="Pi1_14" localSheetId="0">'ФАКТ. СЕБЕСТ. СТОКИ 1 кв. 2020'!_Pi1</definedName>
    <definedName name="Pi1_14">[0]!_Pi1</definedName>
    <definedName name="Pi1_15" localSheetId="1">'ФАКТ. СЕБЕСТ ВОДА 1 кв. 2020'!_Pi1</definedName>
    <definedName name="Pi1_15" localSheetId="0">'ФАКТ. СЕБЕСТ. СТОКИ 1 кв. 2020'!_Pi1</definedName>
    <definedName name="Pi1_15">_Pi1</definedName>
    <definedName name="Pi1_16" localSheetId="1">'ФАКТ. СЕБЕСТ ВОДА 1 кв. 2020'!_Pi1</definedName>
    <definedName name="Pi1_16" localSheetId="0">'ФАКТ. СЕБЕСТ. СТОКИ 1 кв. 2020'!_Pi1</definedName>
    <definedName name="Pi1_16">[0]!_Pi1</definedName>
    <definedName name="Pi1_2" localSheetId="1">'ФАКТ. СЕБЕСТ ВОДА 1 кв. 2020'!_Pi1</definedName>
    <definedName name="Pi1_2" localSheetId="0">'ФАКТ. СЕБЕСТ. СТОКИ 1 кв. 2020'!_Pi1</definedName>
    <definedName name="Pi1_2">[0]!_Pi1</definedName>
    <definedName name="Pi1_22" localSheetId="1">'ФАКТ. СЕБЕСТ ВОДА 1 кв. 2020'!_Pi1</definedName>
    <definedName name="Pi1_22" localSheetId="0">'ФАКТ. СЕБЕСТ. СТОКИ 1 кв. 2020'!_Pi1</definedName>
    <definedName name="Pi1_22">_Pi1</definedName>
    <definedName name="Pi1_3" localSheetId="1">'ФАКТ. СЕБЕСТ ВОДА 1 кв. 2020'!_Pi1</definedName>
    <definedName name="Pi1_3" localSheetId="0">'ФАКТ. СЕБЕСТ. СТОКИ 1 кв. 2020'!_Pi1</definedName>
    <definedName name="Pi1_3">[0]!_Pi1</definedName>
    <definedName name="Pi1_4" localSheetId="1">'ФАКТ. СЕБЕСТ ВОДА 1 кв. 2020'!_Pi1</definedName>
    <definedName name="Pi1_4" localSheetId="0">'ФАКТ. СЕБЕСТ. СТОКИ 1 кв. 2020'!_Pi1</definedName>
    <definedName name="Pi1_4">_Pi1</definedName>
    <definedName name="Pi1_67" localSheetId="1">'ФАКТ. СЕБЕСТ ВОДА 1 кв. 2020'!_Pi1</definedName>
    <definedName name="Pi1_67" localSheetId="0">'ФАКТ. СЕБЕСТ. СТОКИ 1 кв. 2020'!_Pi1</definedName>
    <definedName name="Pi1_67">_Pi1</definedName>
    <definedName name="Pi1_70" localSheetId="1">'ФАКТ. СЕБЕСТ ВОДА 1 кв. 2020'!_Pi1</definedName>
    <definedName name="Pi1_70" localSheetId="0">'ФАКТ. СЕБЕСТ. СТОКИ 1 кв. 2020'!_Pi1</definedName>
    <definedName name="Pi1_70">_Pi1</definedName>
    <definedName name="Pi1_71" localSheetId="1">'ФАКТ. СЕБЕСТ ВОДА 1 кв. 2020'!_Pi1</definedName>
    <definedName name="Pi1_71" localSheetId="0">'ФАКТ. СЕБЕСТ. СТОКИ 1 кв. 2020'!_Pi1</definedName>
    <definedName name="Pi1_71">_Pi1</definedName>
    <definedName name="Pi1_72" localSheetId="1">'ФАКТ. СЕБЕСТ ВОДА 1 кв. 2020'!_Pi1</definedName>
    <definedName name="Pi1_72" localSheetId="0">'ФАКТ. СЕБЕСТ. СТОКИ 1 кв. 2020'!_Pi1</definedName>
    <definedName name="Pi1_72">_Pi1</definedName>
    <definedName name="Pi1_74" localSheetId="1">'ФАКТ. СЕБЕСТ ВОДА 1 кв. 2020'!_Pi1</definedName>
    <definedName name="Pi1_74" localSheetId="0">'ФАКТ. СЕБЕСТ. СТОКИ 1 кв. 2020'!_Pi1</definedName>
    <definedName name="Pi1_74">_Pi1</definedName>
    <definedName name="Pi1_9" localSheetId="1">'ФАКТ. СЕБЕСТ ВОДА 1 кв. 2020'!_Pi1</definedName>
    <definedName name="Pi1_9" localSheetId="0">'ФАКТ. СЕБЕСТ. СТОКИ 1 кв. 2020'!_Pi1</definedName>
    <definedName name="Pi1_9">_Pi1</definedName>
    <definedName name="Pi2_1" localSheetId="1">'ФАКТ. СЕБЕСТ ВОДА 1 кв. 2020'!_Pi2</definedName>
    <definedName name="Pi2_1" localSheetId="0">'ФАКТ. СЕБЕСТ. СТОКИ 1 кв. 2020'!_Pi2</definedName>
    <definedName name="Pi2_1">[0]!_Pi2</definedName>
    <definedName name="Pi2_10" localSheetId="1">'ФАКТ. СЕБЕСТ ВОДА 1 кв. 2020'!_Pi2</definedName>
    <definedName name="Pi2_10" localSheetId="0">'ФАКТ. СЕБЕСТ. СТОКИ 1 кв. 2020'!_Pi2</definedName>
    <definedName name="Pi2_10">[0]!_Pi2</definedName>
    <definedName name="Pi2_11" localSheetId="1">'ФАКТ. СЕБЕСТ ВОДА 1 кв. 2020'!_Pi2</definedName>
    <definedName name="Pi2_11" localSheetId="0">'ФАКТ. СЕБЕСТ. СТОКИ 1 кв. 2020'!_Pi2</definedName>
    <definedName name="Pi2_11">[0]!_Pi2</definedName>
    <definedName name="Pi2_13" localSheetId="1">'ФАКТ. СЕБЕСТ ВОДА 1 кв. 2020'!_Pi2</definedName>
    <definedName name="Pi2_13" localSheetId="0">'ФАКТ. СЕБЕСТ. СТОКИ 1 кв. 2020'!_Pi2</definedName>
    <definedName name="Pi2_13">[0]!_Pi2</definedName>
    <definedName name="Pi2_14" localSheetId="1">'ФАКТ. СЕБЕСТ ВОДА 1 кв. 2020'!_Pi2</definedName>
    <definedName name="Pi2_14" localSheetId="0">'ФАКТ. СЕБЕСТ. СТОКИ 1 кв. 2020'!_Pi2</definedName>
    <definedName name="Pi2_14">[0]!_Pi2</definedName>
    <definedName name="Pi2_15" localSheetId="1">'ФАКТ. СЕБЕСТ ВОДА 1 кв. 2020'!_Pi2</definedName>
    <definedName name="Pi2_15" localSheetId="0">'ФАКТ. СЕБЕСТ. СТОКИ 1 кв. 2020'!_Pi2</definedName>
    <definedName name="Pi2_15">_Pi2</definedName>
    <definedName name="Pi2_16" localSheetId="1">'ФАКТ. СЕБЕСТ ВОДА 1 кв. 2020'!_Pi2</definedName>
    <definedName name="Pi2_16" localSheetId="0">'ФАКТ. СЕБЕСТ. СТОКИ 1 кв. 2020'!_Pi2</definedName>
    <definedName name="Pi2_16">[0]!_Pi2</definedName>
    <definedName name="Pi2_2" localSheetId="1">'ФАКТ. СЕБЕСТ ВОДА 1 кв. 2020'!_Pi2</definedName>
    <definedName name="Pi2_2" localSheetId="0">'ФАКТ. СЕБЕСТ. СТОКИ 1 кв. 2020'!_Pi2</definedName>
    <definedName name="Pi2_2">[0]!_Pi2</definedName>
    <definedName name="Pi2_22" localSheetId="1">'ФАКТ. СЕБЕСТ ВОДА 1 кв. 2020'!_Pi2</definedName>
    <definedName name="Pi2_22" localSheetId="0">'ФАКТ. СЕБЕСТ. СТОКИ 1 кв. 2020'!_Pi2</definedName>
    <definedName name="Pi2_22">_Pi2</definedName>
    <definedName name="Pi2_3" localSheetId="1">'ФАКТ. СЕБЕСТ ВОДА 1 кв. 2020'!_Pi2</definedName>
    <definedName name="Pi2_3" localSheetId="0">'ФАКТ. СЕБЕСТ. СТОКИ 1 кв. 2020'!_Pi2</definedName>
    <definedName name="Pi2_3">[0]!_Pi2</definedName>
    <definedName name="Pi2_4" localSheetId="1">'ФАКТ. СЕБЕСТ ВОДА 1 кв. 2020'!_Pi2</definedName>
    <definedName name="Pi2_4" localSheetId="0">'ФАКТ. СЕБЕСТ. СТОКИ 1 кв. 2020'!_Pi2</definedName>
    <definedName name="Pi2_4">_Pi2</definedName>
    <definedName name="Pi2_67" localSheetId="1">'ФАКТ. СЕБЕСТ ВОДА 1 кв. 2020'!_Pi2</definedName>
    <definedName name="Pi2_67" localSheetId="0">'ФАКТ. СЕБЕСТ. СТОКИ 1 кв. 2020'!_Pi2</definedName>
    <definedName name="Pi2_67">_Pi2</definedName>
    <definedName name="Pi2_70" localSheetId="1">'ФАКТ. СЕБЕСТ ВОДА 1 кв. 2020'!_Pi2</definedName>
    <definedName name="Pi2_70" localSheetId="0">'ФАКТ. СЕБЕСТ. СТОКИ 1 кв. 2020'!_Pi2</definedName>
    <definedName name="Pi2_70">_Pi2</definedName>
    <definedName name="Pi2_71" localSheetId="1">'ФАКТ. СЕБЕСТ ВОДА 1 кв. 2020'!_Pi2</definedName>
    <definedName name="Pi2_71" localSheetId="0">'ФАКТ. СЕБЕСТ. СТОКИ 1 кв. 2020'!_Pi2</definedName>
    <definedName name="Pi2_71">_Pi2</definedName>
    <definedName name="Pi2_72" localSheetId="1">'ФАКТ. СЕБЕСТ ВОДА 1 кв. 2020'!_Pi2</definedName>
    <definedName name="Pi2_72" localSheetId="0">'ФАКТ. СЕБЕСТ. СТОКИ 1 кв. 2020'!_Pi2</definedName>
    <definedName name="Pi2_72">_Pi2</definedName>
    <definedName name="Pi2_74" localSheetId="1">'ФАКТ. СЕБЕСТ ВОДА 1 кв. 2020'!_Pi2</definedName>
    <definedName name="Pi2_74" localSheetId="0">'ФАКТ. СЕБЕСТ. СТОКИ 1 кв. 2020'!_Pi2</definedName>
    <definedName name="Pi2_74">_Pi2</definedName>
    <definedName name="Pi2_9" localSheetId="1">'ФАКТ. СЕБЕСТ ВОДА 1 кв. 2020'!_Pi2</definedName>
    <definedName name="Pi2_9" localSheetId="0">'ФАКТ. СЕБЕСТ. СТОКИ 1 кв. 2020'!_Pi2</definedName>
    <definedName name="Pi2_9">_Pi2</definedName>
    <definedName name="Pi3_1" localSheetId="1">'ФАКТ. СЕБЕСТ ВОДА 1 кв. 2020'!_Pi3</definedName>
    <definedName name="Pi3_1" localSheetId="0">'ФАКТ. СЕБЕСТ. СТОКИ 1 кв. 2020'!_Pi3</definedName>
    <definedName name="Pi3_1">[0]!_Pi3</definedName>
    <definedName name="Pi3_10" localSheetId="1">'ФАКТ. СЕБЕСТ ВОДА 1 кв. 2020'!_Pi3</definedName>
    <definedName name="Pi3_10" localSheetId="0">'ФАКТ. СЕБЕСТ. СТОКИ 1 кв. 2020'!_Pi3</definedName>
    <definedName name="Pi3_10">[0]!_Pi3</definedName>
    <definedName name="Pi3_11" localSheetId="1">'ФАКТ. СЕБЕСТ ВОДА 1 кв. 2020'!_Pi3</definedName>
    <definedName name="Pi3_11" localSheetId="0">'ФАКТ. СЕБЕСТ. СТОКИ 1 кв. 2020'!_Pi3</definedName>
    <definedName name="Pi3_11">[0]!_Pi3</definedName>
    <definedName name="Pi3_13" localSheetId="1">'ФАКТ. СЕБЕСТ ВОДА 1 кв. 2020'!_Pi3</definedName>
    <definedName name="Pi3_13" localSheetId="0">'ФАКТ. СЕБЕСТ. СТОКИ 1 кв. 2020'!_Pi3</definedName>
    <definedName name="Pi3_13">[0]!_Pi3</definedName>
    <definedName name="Pi3_14" localSheetId="1">'ФАКТ. СЕБЕСТ ВОДА 1 кв. 2020'!_Pi3</definedName>
    <definedName name="Pi3_14" localSheetId="0">'ФАКТ. СЕБЕСТ. СТОКИ 1 кв. 2020'!_Pi3</definedName>
    <definedName name="Pi3_14">[0]!_Pi3</definedName>
    <definedName name="Pi3_15" localSheetId="1">'ФАКТ. СЕБЕСТ ВОДА 1 кв. 2020'!_Pi3</definedName>
    <definedName name="Pi3_15" localSheetId="0">'ФАКТ. СЕБЕСТ. СТОКИ 1 кв. 2020'!_Pi3</definedName>
    <definedName name="Pi3_15">_Pi3</definedName>
    <definedName name="Pi3_16" localSheetId="1">'ФАКТ. СЕБЕСТ ВОДА 1 кв. 2020'!_Pi3</definedName>
    <definedName name="Pi3_16" localSheetId="0">'ФАКТ. СЕБЕСТ. СТОКИ 1 кв. 2020'!_Pi3</definedName>
    <definedName name="Pi3_16">[0]!_Pi3</definedName>
    <definedName name="Pi3_2" localSheetId="1">'ФАКТ. СЕБЕСТ ВОДА 1 кв. 2020'!_Pi3</definedName>
    <definedName name="Pi3_2" localSheetId="0">'ФАКТ. СЕБЕСТ. СТОКИ 1 кв. 2020'!_Pi3</definedName>
    <definedName name="Pi3_2">[0]!_Pi3</definedName>
    <definedName name="Pi3_22" localSheetId="1">'ФАКТ. СЕБЕСТ ВОДА 1 кв. 2020'!_Pi3</definedName>
    <definedName name="Pi3_22" localSheetId="0">'ФАКТ. СЕБЕСТ. СТОКИ 1 кв. 2020'!_Pi3</definedName>
    <definedName name="Pi3_22">_Pi3</definedName>
    <definedName name="Pi3_3" localSheetId="1">'ФАКТ. СЕБЕСТ ВОДА 1 кв. 2020'!_Pi3</definedName>
    <definedName name="Pi3_3" localSheetId="0">'ФАКТ. СЕБЕСТ. СТОКИ 1 кв. 2020'!_Pi3</definedName>
    <definedName name="Pi3_3">[0]!_Pi3</definedName>
    <definedName name="Pi3_4" localSheetId="1">'ФАКТ. СЕБЕСТ ВОДА 1 кв. 2020'!_Pi3</definedName>
    <definedName name="Pi3_4" localSheetId="0">'ФАКТ. СЕБЕСТ. СТОКИ 1 кв. 2020'!_Pi3</definedName>
    <definedName name="Pi3_4">_Pi3</definedName>
    <definedName name="Pi3_67" localSheetId="1">'ФАКТ. СЕБЕСТ ВОДА 1 кв. 2020'!_Pi3</definedName>
    <definedName name="Pi3_67" localSheetId="0">'ФАКТ. СЕБЕСТ. СТОКИ 1 кв. 2020'!_Pi3</definedName>
    <definedName name="Pi3_67">_Pi3</definedName>
    <definedName name="Pi3_70" localSheetId="1">'ФАКТ. СЕБЕСТ ВОДА 1 кв. 2020'!_Pi3</definedName>
    <definedName name="Pi3_70" localSheetId="0">'ФАКТ. СЕБЕСТ. СТОКИ 1 кв. 2020'!_Pi3</definedName>
    <definedName name="Pi3_70">_Pi3</definedName>
    <definedName name="Pi3_71" localSheetId="1">'ФАКТ. СЕБЕСТ ВОДА 1 кв. 2020'!_Pi3</definedName>
    <definedName name="Pi3_71" localSheetId="0">'ФАКТ. СЕБЕСТ. СТОКИ 1 кв. 2020'!_Pi3</definedName>
    <definedName name="Pi3_71">_Pi3</definedName>
    <definedName name="Pi3_72" localSheetId="1">'ФАКТ. СЕБЕСТ ВОДА 1 кв. 2020'!_Pi3</definedName>
    <definedName name="Pi3_72" localSheetId="0">'ФАКТ. СЕБЕСТ. СТОКИ 1 кв. 2020'!_Pi3</definedName>
    <definedName name="Pi3_72">_Pi3</definedName>
    <definedName name="Pi3_74" localSheetId="1">'ФАКТ. СЕБЕСТ ВОДА 1 кв. 2020'!_Pi3</definedName>
    <definedName name="Pi3_74" localSheetId="0">'ФАКТ. СЕБЕСТ. СТОКИ 1 кв. 2020'!_Pi3</definedName>
    <definedName name="Pi3_74">_Pi3</definedName>
    <definedName name="Pi3_9" localSheetId="1">'ФАКТ. СЕБЕСТ ВОДА 1 кв. 2020'!_Pi3</definedName>
    <definedName name="Pi3_9" localSheetId="0">'ФАКТ. СЕБЕСТ. СТОКИ 1 кв. 2020'!_Pi3</definedName>
    <definedName name="Pi3_9">_Pi3</definedName>
    <definedName name="Pi4_1" localSheetId="1">'ФАКТ. СЕБЕСТ ВОДА 1 кв. 2020'!_Pi4</definedName>
    <definedName name="Pi4_1" localSheetId="0">'ФАКТ. СЕБЕСТ. СТОКИ 1 кв. 2020'!_Pi4</definedName>
    <definedName name="Pi4_1">[0]!_Pi4</definedName>
    <definedName name="Pi4_10" localSheetId="1">'ФАКТ. СЕБЕСТ ВОДА 1 кв. 2020'!_Pi4</definedName>
    <definedName name="Pi4_10" localSheetId="0">'ФАКТ. СЕБЕСТ. СТОКИ 1 кв. 2020'!_Pi4</definedName>
    <definedName name="Pi4_10">[0]!_Pi4</definedName>
    <definedName name="Pi4_11" localSheetId="1">'ФАКТ. СЕБЕСТ ВОДА 1 кв. 2020'!_Pi4</definedName>
    <definedName name="Pi4_11" localSheetId="0">'ФАКТ. СЕБЕСТ. СТОКИ 1 кв. 2020'!_Pi4</definedName>
    <definedName name="Pi4_11">[0]!_Pi4</definedName>
    <definedName name="Pi4_13" localSheetId="1">'ФАКТ. СЕБЕСТ ВОДА 1 кв. 2020'!_Pi4</definedName>
    <definedName name="Pi4_13" localSheetId="0">'ФАКТ. СЕБЕСТ. СТОКИ 1 кв. 2020'!_Pi4</definedName>
    <definedName name="Pi4_13">[0]!_Pi4</definedName>
    <definedName name="Pi4_14" localSheetId="1">'ФАКТ. СЕБЕСТ ВОДА 1 кв. 2020'!_Pi4</definedName>
    <definedName name="Pi4_14" localSheetId="0">'ФАКТ. СЕБЕСТ. СТОКИ 1 кв. 2020'!_Pi4</definedName>
    <definedName name="Pi4_14">[0]!_Pi4</definedName>
    <definedName name="Pi4_15" localSheetId="1">'ФАКТ. СЕБЕСТ ВОДА 1 кв. 2020'!_Pi4</definedName>
    <definedName name="Pi4_15" localSheetId="0">'ФАКТ. СЕБЕСТ. СТОКИ 1 кв. 2020'!_Pi4</definedName>
    <definedName name="Pi4_15">_Pi4</definedName>
    <definedName name="Pi4_16" localSheetId="1">'ФАКТ. СЕБЕСТ ВОДА 1 кв. 2020'!_Pi4</definedName>
    <definedName name="Pi4_16" localSheetId="0">'ФАКТ. СЕБЕСТ. СТОКИ 1 кв. 2020'!_Pi4</definedName>
    <definedName name="Pi4_16">[0]!_Pi4</definedName>
    <definedName name="Pi4_2" localSheetId="1">'ФАКТ. СЕБЕСТ ВОДА 1 кв. 2020'!_Pi4</definedName>
    <definedName name="Pi4_2" localSheetId="0">'ФАКТ. СЕБЕСТ. СТОКИ 1 кв. 2020'!_Pi4</definedName>
    <definedName name="Pi4_2">[0]!_Pi4</definedName>
    <definedName name="Pi4_22" localSheetId="1">'ФАКТ. СЕБЕСТ ВОДА 1 кв. 2020'!_Pi4</definedName>
    <definedName name="Pi4_22" localSheetId="0">'ФАКТ. СЕБЕСТ. СТОКИ 1 кв. 2020'!_Pi4</definedName>
    <definedName name="Pi4_22">_Pi4</definedName>
    <definedName name="Pi4_3" localSheetId="1">'ФАКТ. СЕБЕСТ ВОДА 1 кв. 2020'!_Pi4</definedName>
    <definedName name="Pi4_3" localSheetId="0">'ФАКТ. СЕБЕСТ. СТОКИ 1 кв. 2020'!_Pi4</definedName>
    <definedName name="Pi4_3">[0]!_Pi4</definedName>
    <definedName name="Pi4_4" localSheetId="1">'ФАКТ. СЕБЕСТ ВОДА 1 кв. 2020'!_Pi4</definedName>
    <definedName name="Pi4_4" localSheetId="0">'ФАКТ. СЕБЕСТ. СТОКИ 1 кв. 2020'!_Pi4</definedName>
    <definedName name="Pi4_4">_Pi4</definedName>
    <definedName name="Pi4_67" localSheetId="1">'ФАКТ. СЕБЕСТ ВОДА 1 кв. 2020'!_Pi4</definedName>
    <definedName name="Pi4_67" localSheetId="0">'ФАКТ. СЕБЕСТ. СТОКИ 1 кв. 2020'!_Pi4</definedName>
    <definedName name="Pi4_67">_Pi4</definedName>
    <definedName name="Pi4_70" localSheetId="1">'ФАКТ. СЕБЕСТ ВОДА 1 кв. 2020'!_Pi4</definedName>
    <definedName name="Pi4_70" localSheetId="0">'ФАКТ. СЕБЕСТ. СТОКИ 1 кв. 2020'!_Pi4</definedName>
    <definedName name="Pi4_70">_Pi4</definedName>
    <definedName name="Pi4_71" localSheetId="1">'ФАКТ. СЕБЕСТ ВОДА 1 кв. 2020'!_Pi4</definedName>
    <definedName name="Pi4_71" localSheetId="0">'ФАКТ. СЕБЕСТ. СТОКИ 1 кв. 2020'!_Pi4</definedName>
    <definedName name="Pi4_71">_Pi4</definedName>
    <definedName name="Pi4_72" localSheetId="1">'ФАКТ. СЕБЕСТ ВОДА 1 кв. 2020'!_Pi4</definedName>
    <definedName name="Pi4_72" localSheetId="0">'ФАКТ. СЕБЕСТ. СТОКИ 1 кв. 2020'!_Pi4</definedName>
    <definedName name="Pi4_72">_Pi4</definedName>
    <definedName name="Pi4_74" localSheetId="1">'ФАКТ. СЕБЕСТ ВОДА 1 кв. 2020'!_Pi4</definedName>
    <definedName name="Pi4_74" localSheetId="0">'ФАКТ. СЕБЕСТ. СТОКИ 1 кв. 2020'!_Pi4</definedName>
    <definedName name="Pi4_74">_Pi4</definedName>
    <definedName name="Pi4_9" localSheetId="1">'ФАКТ. СЕБЕСТ ВОДА 1 кв. 2020'!_Pi4</definedName>
    <definedName name="Pi4_9" localSheetId="0">'ФАКТ. СЕБЕСТ. СТОКИ 1 кв. 2020'!_Pi4</definedName>
    <definedName name="Pi4_9">_Pi4</definedName>
    <definedName name="Pi5_1" localSheetId="1">'ФАКТ. СЕБЕСТ ВОДА 1 кв. 2020'!_Pi5</definedName>
    <definedName name="Pi5_1" localSheetId="0">'ФАКТ. СЕБЕСТ. СТОКИ 1 кв. 2020'!_Pi5</definedName>
    <definedName name="Pi5_1">[0]!_Pi5</definedName>
    <definedName name="Pi5_10" localSheetId="1">'ФАКТ. СЕБЕСТ ВОДА 1 кв. 2020'!_Pi5</definedName>
    <definedName name="Pi5_10" localSheetId="0">'ФАКТ. СЕБЕСТ. СТОКИ 1 кв. 2020'!_Pi5</definedName>
    <definedName name="Pi5_10">[0]!_Pi5</definedName>
    <definedName name="Pi5_11" localSheetId="1">'ФАКТ. СЕБЕСТ ВОДА 1 кв. 2020'!_Pi5</definedName>
    <definedName name="Pi5_11" localSheetId="0">'ФАКТ. СЕБЕСТ. СТОКИ 1 кв. 2020'!_Pi5</definedName>
    <definedName name="Pi5_11">[0]!_Pi5</definedName>
    <definedName name="Pi5_13" localSheetId="1">'ФАКТ. СЕБЕСТ ВОДА 1 кв. 2020'!_Pi5</definedName>
    <definedName name="Pi5_13" localSheetId="0">'ФАКТ. СЕБЕСТ. СТОКИ 1 кв. 2020'!_Pi5</definedName>
    <definedName name="Pi5_13">[0]!_Pi5</definedName>
    <definedName name="Pi5_14" localSheetId="1">'ФАКТ. СЕБЕСТ ВОДА 1 кв. 2020'!_Pi5</definedName>
    <definedName name="Pi5_14" localSheetId="0">'ФАКТ. СЕБЕСТ. СТОКИ 1 кв. 2020'!_Pi5</definedName>
    <definedName name="Pi5_14">[0]!_Pi5</definedName>
    <definedName name="Pi5_15" localSheetId="1">'ФАКТ. СЕБЕСТ ВОДА 1 кв. 2020'!_Pi5</definedName>
    <definedName name="Pi5_15" localSheetId="0">'ФАКТ. СЕБЕСТ. СТОКИ 1 кв. 2020'!_Pi5</definedName>
    <definedName name="Pi5_15">_Pi5</definedName>
    <definedName name="Pi5_16" localSheetId="1">'ФАКТ. СЕБЕСТ ВОДА 1 кв. 2020'!_Pi5</definedName>
    <definedName name="Pi5_16" localSheetId="0">'ФАКТ. СЕБЕСТ. СТОКИ 1 кв. 2020'!_Pi5</definedName>
    <definedName name="Pi5_16">[0]!_Pi5</definedName>
    <definedName name="Pi5_2" localSheetId="1">'ФАКТ. СЕБЕСТ ВОДА 1 кв. 2020'!_Pi5</definedName>
    <definedName name="Pi5_2" localSheetId="0">'ФАКТ. СЕБЕСТ. СТОКИ 1 кв. 2020'!_Pi5</definedName>
    <definedName name="Pi5_2">[0]!_Pi5</definedName>
    <definedName name="Pi5_22" localSheetId="1">'ФАКТ. СЕБЕСТ ВОДА 1 кв. 2020'!_Pi5</definedName>
    <definedName name="Pi5_22" localSheetId="0">'ФАКТ. СЕБЕСТ. СТОКИ 1 кв. 2020'!_Pi5</definedName>
    <definedName name="Pi5_22">_Pi5</definedName>
    <definedName name="Pi5_3" localSheetId="1">'ФАКТ. СЕБЕСТ ВОДА 1 кв. 2020'!_Pi5</definedName>
    <definedName name="Pi5_3" localSheetId="0">'ФАКТ. СЕБЕСТ. СТОКИ 1 кв. 2020'!_Pi5</definedName>
    <definedName name="Pi5_3">[0]!_Pi5</definedName>
    <definedName name="Pi5_4" localSheetId="1">'ФАКТ. СЕБЕСТ ВОДА 1 кв. 2020'!_Pi5</definedName>
    <definedName name="Pi5_4" localSheetId="0">'ФАКТ. СЕБЕСТ. СТОКИ 1 кв. 2020'!_Pi5</definedName>
    <definedName name="Pi5_4">_Pi5</definedName>
    <definedName name="Pi5_67" localSheetId="1">'ФАКТ. СЕБЕСТ ВОДА 1 кв. 2020'!_Pi5</definedName>
    <definedName name="Pi5_67" localSheetId="0">'ФАКТ. СЕБЕСТ. СТОКИ 1 кв. 2020'!_Pi5</definedName>
    <definedName name="Pi5_67">_Pi5</definedName>
    <definedName name="Pi5_70" localSheetId="1">'ФАКТ. СЕБЕСТ ВОДА 1 кв. 2020'!_Pi5</definedName>
    <definedName name="Pi5_70" localSheetId="0">'ФАКТ. СЕБЕСТ. СТОКИ 1 кв. 2020'!_Pi5</definedName>
    <definedName name="Pi5_70">_Pi5</definedName>
    <definedName name="Pi5_71" localSheetId="1">'ФАКТ. СЕБЕСТ ВОДА 1 кв. 2020'!_Pi5</definedName>
    <definedName name="Pi5_71" localSheetId="0">'ФАКТ. СЕБЕСТ. СТОКИ 1 кв. 2020'!_Pi5</definedName>
    <definedName name="Pi5_71">_Pi5</definedName>
    <definedName name="Pi5_72" localSheetId="1">'ФАКТ. СЕБЕСТ ВОДА 1 кв. 2020'!_Pi5</definedName>
    <definedName name="Pi5_72" localSheetId="0">'ФАКТ. СЕБЕСТ. СТОКИ 1 кв. 2020'!_Pi5</definedName>
    <definedName name="Pi5_72">_Pi5</definedName>
    <definedName name="Pi5_74" localSheetId="1">'ФАКТ. СЕБЕСТ ВОДА 1 кв. 2020'!_Pi5</definedName>
    <definedName name="Pi5_74" localSheetId="0">'ФАКТ. СЕБЕСТ. СТОКИ 1 кв. 2020'!_Pi5</definedName>
    <definedName name="Pi5_74">_Pi5</definedName>
    <definedName name="Pi5_9" localSheetId="1">'ФАКТ. СЕБЕСТ ВОДА 1 кв. 2020'!_Pi5</definedName>
    <definedName name="Pi5_9" localSheetId="0">'ФАКТ. СЕБЕСТ. СТОКИ 1 кв. 2020'!_Pi5</definedName>
    <definedName name="Pi5_9">_Pi5</definedName>
    <definedName name="TEMPLATE_SPHERE" localSheetId="1">[8]TECHSHEET!$G$2</definedName>
    <definedName name="TEMPLATE_SPHERE" localSheetId="0">[8]TECHSHEET!$G$2</definedName>
    <definedName name="TEMPLATE_SPHERE">[9]TECHSHEET!$G$2</definedName>
    <definedName name="TEMPLATE_SPHERE_CODE" localSheetId="1">[8]TECHSHEET!$G$37</definedName>
    <definedName name="TEMPLATE_SPHERE_CODE" localSheetId="0">[8]TECHSHEET!$G$37</definedName>
    <definedName name="TEMPLATE_SPHERE_CODE">[9]TECHSHEET!$G$37</definedName>
    <definedName name="аа" localSheetId="1">#N/A</definedName>
    <definedName name="аа" localSheetId="0">#N/A</definedName>
    <definedName name="аа">аа</definedName>
    <definedName name="аа_10" localSheetId="1">'ФАКТ. СЕБЕСТ ВОДА 1 кв. 2020'!аа</definedName>
    <definedName name="аа_10" localSheetId="0">'ФАКТ. СЕБЕСТ. СТОКИ 1 кв. 2020'!аа</definedName>
    <definedName name="аа_10">[0]!аа</definedName>
    <definedName name="аа_14" localSheetId="1">'ФАКТ. СЕБЕСТ ВОДА 1 кв. 2020'!аа</definedName>
    <definedName name="аа_14" localSheetId="0">'ФАКТ. СЕБЕСТ. СТОКИ 1 кв. 2020'!аа</definedName>
    <definedName name="аа_14">[0]!аа</definedName>
    <definedName name="аа_15" localSheetId="1">'ФАКТ. СЕБЕСТ ВОДА 1 кв. 2020'!аа</definedName>
    <definedName name="аа_15" localSheetId="0">'ФАКТ. СЕБЕСТ. СТОКИ 1 кв. 2020'!аа</definedName>
    <definedName name="аа_15">[0]!аа</definedName>
    <definedName name="аа_16" localSheetId="1">'ФАКТ. СЕБЕСТ ВОДА 1 кв. 2020'!аа</definedName>
    <definedName name="аа_16" localSheetId="0">'ФАКТ. СЕБЕСТ. СТОКИ 1 кв. 2020'!аа</definedName>
    <definedName name="аа_16">[0]!аа</definedName>
    <definedName name="аа_2" localSheetId="1">'ФАКТ. СЕБЕСТ ВОДА 1 кв. 2020'!аа</definedName>
    <definedName name="аа_2" localSheetId="0">'ФАКТ. СЕБЕСТ. СТОКИ 1 кв. 2020'!аа</definedName>
    <definedName name="аа_2">[0]!аа</definedName>
    <definedName name="апапа" localSheetId="1">'ФАКТ. СЕБЕСТ ВОДА 1 кв. 2020'!_Pi4</definedName>
    <definedName name="апапа" localSheetId="0">'ФАКТ. СЕБЕСТ. СТОКИ 1 кв. 2020'!_Pi4</definedName>
    <definedName name="апапа">[0]!_Pi4</definedName>
    <definedName name="апапа_1" localSheetId="1">'ФАКТ. СЕБЕСТ ВОДА 1 кв. 2020'!_Pi4</definedName>
    <definedName name="апапа_1" localSheetId="0">'ФАКТ. СЕБЕСТ. СТОКИ 1 кв. 2020'!_Pi4</definedName>
    <definedName name="апапа_1">[0]!_Pi4</definedName>
    <definedName name="апапа_13" localSheetId="1">'ФАКТ. СЕБЕСТ ВОДА 1 кв. 2020'!_Pi4</definedName>
    <definedName name="апапа_13" localSheetId="0">'ФАКТ. СЕБЕСТ. СТОКИ 1 кв. 2020'!_Pi4</definedName>
    <definedName name="апапа_13">[0]!_Pi4</definedName>
    <definedName name="апапа_2" localSheetId="1">'ФАКТ. СЕБЕСТ ВОДА 1 кв. 2020'!_Pi4</definedName>
    <definedName name="апапа_2" localSheetId="0">'ФАКТ. СЕБЕСТ. СТОКИ 1 кв. 2020'!_Pi4</definedName>
    <definedName name="апапа_2">[0]!_Pi4</definedName>
    <definedName name="апквуцыыыыы">#N/A</definedName>
    <definedName name="б" localSheetId="1">#N/A</definedName>
    <definedName name="б" localSheetId="0">#N/A</definedName>
    <definedName name="б">б</definedName>
    <definedName name="б_10" localSheetId="1">'ФАКТ. СЕБЕСТ ВОДА 1 кв. 2020'!б</definedName>
    <definedName name="б_10" localSheetId="0">'ФАКТ. СЕБЕСТ. СТОКИ 1 кв. 2020'!б</definedName>
    <definedName name="б_10">[0]!б</definedName>
    <definedName name="б_14" localSheetId="1">'ФАКТ. СЕБЕСТ ВОДА 1 кв. 2020'!б</definedName>
    <definedName name="б_14" localSheetId="0">'ФАКТ. СЕБЕСТ. СТОКИ 1 кв. 2020'!б</definedName>
    <definedName name="б_14">[0]!б</definedName>
    <definedName name="б_15" localSheetId="1">'ФАКТ. СЕБЕСТ ВОДА 1 кв. 2020'!б</definedName>
    <definedName name="б_15" localSheetId="0">'ФАКТ. СЕБЕСТ. СТОКИ 1 кв. 2020'!б</definedName>
    <definedName name="б_15">[0]!б</definedName>
    <definedName name="б_16" localSheetId="1">'ФАКТ. СЕБЕСТ ВОДА 1 кв. 2020'!б</definedName>
    <definedName name="б_16" localSheetId="0">'ФАКТ. СЕБЕСТ. СТОКИ 1 кв. 2020'!б</definedName>
    <definedName name="б_16">[0]!б</definedName>
    <definedName name="б_2" localSheetId="1">'ФАКТ. СЕБЕСТ ВОДА 1 кв. 2020'!б</definedName>
    <definedName name="б_2" localSheetId="0">'ФАКТ. СЕБЕСТ. СТОКИ 1 кв. 2020'!б</definedName>
    <definedName name="б_2">[0]!б</definedName>
    <definedName name="бдлшщззж">#N/A</definedName>
    <definedName name="бмипнеггоотббббббббб">#N/A</definedName>
    <definedName name="бсмчакуее">#N/A</definedName>
    <definedName name="в" localSheetId="1">#N/A</definedName>
    <definedName name="в" localSheetId="0">#N/A</definedName>
    <definedName name="в">в</definedName>
    <definedName name="в_10" localSheetId="1">'ФАКТ. СЕБЕСТ ВОДА 1 кв. 2020'!в</definedName>
    <definedName name="в_10" localSheetId="0">'ФАКТ. СЕБЕСТ. СТОКИ 1 кв. 2020'!в</definedName>
    <definedName name="в_10">[0]!в</definedName>
    <definedName name="в_14" localSheetId="1">'ФАКТ. СЕБЕСТ ВОДА 1 кв. 2020'!в</definedName>
    <definedName name="в_14" localSheetId="0">'ФАКТ. СЕБЕСТ. СТОКИ 1 кв. 2020'!в</definedName>
    <definedName name="в_14">[0]!в</definedName>
    <definedName name="в_15" localSheetId="1">'ФАКТ. СЕБЕСТ ВОДА 1 кв. 2020'!в</definedName>
    <definedName name="в_15" localSheetId="0">'ФАКТ. СЕБЕСТ. СТОКИ 1 кв. 2020'!в</definedName>
    <definedName name="в_15">[0]!в</definedName>
    <definedName name="в_16" localSheetId="1">'ФАКТ. СЕБЕСТ ВОДА 1 кв. 2020'!в</definedName>
    <definedName name="в_16" localSheetId="0">'ФАКТ. СЕБЕСТ. СТОКИ 1 кв. 2020'!в</definedName>
    <definedName name="в_16">[0]!в</definedName>
    <definedName name="в_2" localSheetId="1">'ФАКТ. СЕБЕСТ ВОДА 1 кв. 2020'!в</definedName>
    <definedName name="в_2" localSheetId="0">'ФАКТ. СЕБЕСТ. СТОКИ 1 кв. 2020'!в</definedName>
    <definedName name="в_2">[0]!в</definedName>
    <definedName name="вааитььбблдшщщ">#N/A</definedName>
    <definedName name="вапроолдджюююююю">#N/A</definedName>
    <definedName name="выкапфвап">#REF!</definedName>
    <definedName name="гггггг" localSheetId="1">'[5]распределение январь по бухг.'!#REF!</definedName>
    <definedName name="гггггг" localSheetId="0">'[5]распределение январь по бухг.'!#REF!</definedName>
    <definedName name="гггггг">'[5]распределение январь по бухг.'!#REF!</definedName>
    <definedName name="гггггггггггггггггг" localSheetId="1">[5]расшифровка!#REF!</definedName>
    <definedName name="гггггггггггггггггг" localSheetId="0">[5]расшифровка!#REF!</definedName>
    <definedName name="гггггггггггггггггг">[5]расшифровка!#REF!</definedName>
    <definedName name="дапвеункее">#N/A</definedName>
    <definedName name="дголь" localSheetId="1">'ФАКТ. СЕБЕСТ ВОДА 1 кв. 2020'!_Pi3</definedName>
    <definedName name="дголь" localSheetId="0">'ФАКТ. СЕБЕСТ. СТОКИ 1 кв. 2020'!_Pi3</definedName>
    <definedName name="дголь">[0]!_Pi3</definedName>
    <definedName name="дголь_13" localSheetId="1">'ФАКТ. СЕБЕСТ ВОДА 1 кв. 2020'!_Pi3</definedName>
    <definedName name="дголь_13" localSheetId="0">'ФАКТ. СЕБЕСТ. СТОКИ 1 кв. 2020'!_Pi3</definedName>
    <definedName name="дголь_13">[0]!_Pi3</definedName>
    <definedName name="ддллоогггггггггггг">#N/A</definedName>
    <definedName name="длгоор" localSheetId="1">'ФАКТ. СЕБЕСТ ВОДА 1 кв. 2020'!_Pi5</definedName>
    <definedName name="длгоор" localSheetId="0">'ФАКТ. СЕБЕСТ. СТОКИ 1 кв. 2020'!_Pi5</definedName>
    <definedName name="длгоор">[0]!_Pi5</definedName>
    <definedName name="длгоор_13" localSheetId="1">'ФАКТ. СЕБЕСТ ВОДА 1 кв. 2020'!_Pi5</definedName>
    <definedName name="длгоор_13" localSheetId="0">'ФАКТ. СЕБЕСТ. СТОКИ 1 кв. 2020'!_Pi5</definedName>
    <definedName name="длгоор_13">[0]!_Pi5</definedName>
    <definedName name="длгоор_2" localSheetId="1">'ФАКТ. СЕБЕСТ ВОДА 1 кв. 2020'!_Pi5</definedName>
    <definedName name="длгоор_2" localSheetId="0">'ФАКТ. СЕБЕСТ. СТОКИ 1 кв. 2020'!_Pi5</definedName>
    <definedName name="длгоор_2">[0]!_Pi5</definedName>
    <definedName name="дллллл" localSheetId="1">'ФАКТ. СЕБЕСТ ВОДА 1 кв. 2020'!_Pi3</definedName>
    <definedName name="дллллл" localSheetId="0">'ФАКТ. СЕБЕСТ. СТОКИ 1 кв. 2020'!_Pi3</definedName>
    <definedName name="дллллл">[0]!_Pi3</definedName>
    <definedName name="дллллл_13" localSheetId="1">'ФАКТ. СЕБЕСТ ВОДА 1 кв. 2020'!_Pi3</definedName>
    <definedName name="дллллл_13" localSheetId="0">'ФАКТ. СЕБЕСТ. СТОКИ 1 кв. 2020'!_Pi3</definedName>
    <definedName name="дллллл_13">[0]!_Pi3</definedName>
    <definedName name="дллллл_2" localSheetId="1">'ФАКТ. СЕБЕСТ ВОДА 1 кв. 2020'!_Pi3</definedName>
    <definedName name="дллллл_2" localSheetId="0">'ФАКТ. СЕБЕСТ. СТОКИ 1 кв. 2020'!_Pi3</definedName>
    <definedName name="дллллл_2">[0]!_Pi3</definedName>
    <definedName name="длллоо">#REF!</definedName>
    <definedName name="длллоо_13">#REF!</definedName>
    <definedName name="имя" localSheetId="1">'ФАКТ. СЕБЕСТ ВОДА 1 кв. 2020'!_Pi2</definedName>
    <definedName name="имя" localSheetId="0">'ФАКТ. СЕБЕСТ. СТОКИ 1 кв. 2020'!_Pi2</definedName>
    <definedName name="имя">[0]!_Pi2</definedName>
    <definedName name="имя1" localSheetId="1">'ФАКТ. СЕБЕСТ ВОДА 1 кв. 2020'!_Pi2</definedName>
    <definedName name="имя1" localSheetId="0">'ФАКТ. СЕБЕСТ. СТОКИ 1 кв. 2020'!_Pi2</definedName>
    <definedName name="имя1">_Pi2</definedName>
    <definedName name="ипрнотьлгггг">#N/A</definedName>
    <definedName name="испаекроггш">#N/A</definedName>
    <definedName name="итроннгггг">[10]Нормат!$J$23</definedName>
    <definedName name="итрооогнгггг">#REF!</definedName>
    <definedName name="итрроггнроооооооо">#N/A</definedName>
    <definedName name="итррогнприиии">#N/A</definedName>
    <definedName name="итрроннгшлдбб">#N/A</definedName>
    <definedName name="итррр">[10]Нормат!$J$12</definedName>
    <definedName name="йцуукен">#N/A</definedName>
    <definedName name="коррект" localSheetId="1">#N/A</definedName>
    <definedName name="коррект" localSheetId="0">#N/A</definedName>
    <definedName name="коррект">коррект</definedName>
    <definedName name="коррект_10" localSheetId="1">'ФАКТ. СЕБЕСТ ВОДА 1 кв. 2020'!коррект</definedName>
    <definedName name="коррект_10" localSheetId="0">'ФАКТ. СЕБЕСТ. СТОКИ 1 кв. 2020'!коррект</definedName>
    <definedName name="коррект_10">[0]!коррект</definedName>
    <definedName name="коррект_14" localSheetId="1">'ФАКТ. СЕБЕСТ ВОДА 1 кв. 2020'!коррект</definedName>
    <definedName name="коррект_14" localSheetId="0">'ФАКТ. СЕБЕСТ. СТОКИ 1 кв. 2020'!коррект</definedName>
    <definedName name="коррект_14">[0]!коррект</definedName>
    <definedName name="коррект_15" localSheetId="1">'ФАКТ. СЕБЕСТ ВОДА 1 кв. 2020'!коррект</definedName>
    <definedName name="коррект_15" localSheetId="0">'ФАКТ. СЕБЕСТ. СТОКИ 1 кв. 2020'!коррект</definedName>
    <definedName name="коррект_15">[0]!коррект</definedName>
    <definedName name="коррект_16" localSheetId="1">'ФАКТ. СЕБЕСТ ВОДА 1 кв. 2020'!коррект</definedName>
    <definedName name="коррект_16" localSheetId="0">'ФАКТ. СЕБЕСТ. СТОКИ 1 кв. 2020'!коррект</definedName>
    <definedName name="коррект_16">[0]!коррект</definedName>
    <definedName name="коррект_2" localSheetId="1">'ФАКТ. СЕБЕСТ ВОДА 1 кв. 2020'!коррект</definedName>
    <definedName name="коррект_2" localSheetId="0">'ФАКТ. СЕБЕСТ. СТОКИ 1 кв. 2020'!коррект</definedName>
    <definedName name="коррект_2">[0]!коррект</definedName>
    <definedName name="кууееерототтт">#N/A</definedName>
    <definedName name="лист" localSheetId="1">#N/A</definedName>
    <definedName name="лист" localSheetId="0">#N/A</definedName>
    <definedName name="лист">лист</definedName>
    <definedName name="лист_10" localSheetId="1">'ФАКТ. СЕБЕСТ ВОДА 1 кв. 2020'!лист</definedName>
    <definedName name="лист_10" localSheetId="0">'ФАКТ. СЕБЕСТ. СТОКИ 1 кв. 2020'!лист</definedName>
    <definedName name="лист_10">[0]!лист</definedName>
    <definedName name="лист_14" localSheetId="1">'ФАКТ. СЕБЕСТ ВОДА 1 кв. 2020'!лист</definedName>
    <definedName name="лист_14" localSheetId="0">'ФАКТ. СЕБЕСТ. СТОКИ 1 кв. 2020'!лист</definedName>
    <definedName name="лист_14">[0]!лист</definedName>
    <definedName name="лист_15" localSheetId="1">'ФАКТ. СЕБЕСТ ВОДА 1 кв. 2020'!лист</definedName>
    <definedName name="лист_15" localSheetId="0">'ФАКТ. СЕБЕСТ. СТОКИ 1 кв. 2020'!лист</definedName>
    <definedName name="лист_15">[0]!лист</definedName>
    <definedName name="лист_16" localSheetId="1">'ФАКТ. СЕБЕСТ ВОДА 1 кв. 2020'!лист</definedName>
    <definedName name="лист_16" localSheetId="0">'ФАКТ. СЕБЕСТ. СТОКИ 1 кв. 2020'!лист</definedName>
    <definedName name="лист_16">[0]!лист</definedName>
    <definedName name="лист_2" localSheetId="1">'ФАКТ. СЕБЕСТ ВОДА 1 кв. 2020'!лист</definedName>
    <definedName name="лист_2" localSheetId="0">'ФАКТ. СЕБЕСТ. СТОКИ 1 кв. 2020'!лист</definedName>
    <definedName name="лист_2">[0]!лист</definedName>
    <definedName name="лоекнукеущшбь">[11]Нормат!$J$23</definedName>
    <definedName name="лпоапкпвввввв">[12]Нормат!$J$23</definedName>
    <definedName name="мааппенннннннннннн">#N/A</definedName>
    <definedName name="маиттььббллл">#N/A</definedName>
    <definedName name="мапеенроооо">#REF!</definedName>
    <definedName name="мапппппппппп">#REF!</definedName>
    <definedName name="мипакенроггггг">#N/A</definedName>
    <definedName name="НАЛ" localSheetId="1">#N/A</definedName>
    <definedName name="НАЛ" localSheetId="0">#N/A</definedName>
    <definedName name="НАЛ">НАЛ</definedName>
    <definedName name="НАЛ_10" localSheetId="1">'ФАКТ. СЕБЕСТ ВОДА 1 кв. 2020'!НАЛ</definedName>
    <definedName name="НАЛ_10" localSheetId="0">'ФАКТ. СЕБЕСТ. СТОКИ 1 кв. 2020'!НАЛ</definedName>
    <definedName name="НАЛ_10">[0]!НАЛ</definedName>
    <definedName name="НАЛ_14" localSheetId="1">'ФАКТ. СЕБЕСТ ВОДА 1 кв. 2020'!НАЛ</definedName>
    <definedName name="НАЛ_14" localSheetId="0">'ФАКТ. СЕБЕСТ. СТОКИ 1 кв. 2020'!НАЛ</definedName>
    <definedName name="НАЛ_14">[0]!НАЛ</definedName>
    <definedName name="НАЛ_15" localSheetId="1">'ФАКТ. СЕБЕСТ ВОДА 1 кв. 2020'!НАЛ</definedName>
    <definedName name="НАЛ_15" localSheetId="0">'ФАКТ. СЕБЕСТ. СТОКИ 1 кв. 2020'!НАЛ</definedName>
    <definedName name="НАЛ_15">[0]!НАЛ</definedName>
    <definedName name="НАЛ_16" localSheetId="1">'ФАКТ. СЕБЕСТ ВОДА 1 кв. 2020'!НАЛ</definedName>
    <definedName name="НАЛ_16" localSheetId="0">'ФАКТ. СЕБЕСТ. СТОКИ 1 кв. 2020'!НАЛ</definedName>
    <definedName name="НАЛ_16">[0]!НАЛ</definedName>
    <definedName name="НАЛ_2" localSheetId="1">'ФАКТ. СЕБЕСТ ВОДА 1 кв. 2020'!НАЛ</definedName>
    <definedName name="НАЛ_2" localSheetId="0">'ФАКТ. СЕБЕСТ. СТОКИ 1 кв. 2020'!НАЛ</definedName>
    <definedName name="НАЛ_2">[0]!НАЛ</definedName>
    <definedName name="НАЛИЧКА" localSheetId="1">#N/A</definedName>
    <definedName name="НАЛИЧКА" localSheetId="0">#N/A</definedName>
    <definedName name="НАЛИЧКА">НАЛИЧКА</definedName>
    <definedName name="НАЛИЧКА_10" localSheetId="1">'ФАКТ. СЕБЕСТ ВОДА 1 кв. 2020'!НАЛИЧКА</definedName>
    <definedName name="НАЛИЧКА_10" localSheetId="0">'ФАКТ. СЕБЕСТ. СТОКИ 1 кв. 2020'!НАЛИЧКА</definedName>
    <definedName name="НАЛИЧКА_10">[0]!НАЛИЧКА</definedName>
    <definedName name="НАЛИЧКА_14" localSheetId="1">'ФАКТ. СЕБЕСТ ВОДА 1 кв. 2020'!НАЛИЧКА</definedName>
    <definedName name="НАЛИЧКА_14" localSheetId="0">'ФАКТ. СЕБЕСТ. СТОКИ 1 кв. 2020'!НАЛИЧКА</definedName>
    <definedName name="НАЛИЧКА_14">[0]!НАЛИЧКА</definedName>
    <definedName name="НАЛИЧКА_15" localSheetId="1">'ФАКТ. СЕБЕСТ ВОДА 1 кв. 2020'!НАЛИЧКА</definedName>
    <definedName name="НАЛИЧКА_15" localSheetId="0">'ФАКТ. СЕБЕСТ. СТОКИ 1 кв. 2020'!НАЛИЧКА</definedName>
    <definedName name="НАЛИЧКА_15">[0]!НАЛИЧКА</definedName>
    <definedName name="НАЛИЧКА_16" localSheetId="1">'ФАКТ. СЕБЕСТ ВОДА 1 кв. 2020'!НАЛИЧКА</definedName>
    <definedName name="НАЛИЧКА_16" localSheetId="0">'ФАКТ. СЕБЕСТ. СТОКИ 1 кв. 2020'!НАЛИЧКА</definedName>
    <definedName name="НАЛИЧКА_16">[0]!НАЛИЧКА</definedName>
    <definedName name="НАЛИЧКА_2" localSheetId="1">'ФАКТ. СЕБЕСТ ВОДА 1 кв. 2020'!НАЛИЧКА</definedName>
    <definedName name="НАЛИЧКА_2" localSheetId="0">'ФАКТ. СЕБЕСТ. СТОКИ 1 кв. 2020'!НАЛИЧКА</definedName>
    <definedName name="НАЛИЧКА_2">[0]!НАЛИЧКА</definedName>
    <definedName name="_xlnm.Print_Area" localSheetId="1">'ФАКТ. СЕБЕСТ ВОДА 1 кв. 2020'!$A$1:$AW$89</definedName>
    <definedName name="_xlnm.Print_Area" localSheetId="0">'ФАКТ. СЕБЕСТ. СТОКИ 1 кв. 2020'!$A$1:$GK$74</definedName>
    <definedName name="Объемы2">#REF!</definedName>
    <definedName name="Объемы2_13">#REF!</definedName>
    <definedName name="Объемы2_2">#REF!</definedName>
    <definedName name="олггшщзжжхх">#N/A</definedName>
    <definedName name="пае" localSheetId="1">#N/A</definedName>
    <definedName name="пае" localSheetId="0">#N/A</definedName>
    <definedName name="пае">пае</definedName>
    <definedName name="пае_10" localSheetId="1">'ФАКТ. СЕБЕСТ ВОДА 1 кв. 2020'!пае</definedName>
    <definedName name="пае_10" localSheetId="0">'ФАКТ. СЕБЕСТ. СТОКИ 1 кв. 2020'!пае</definedName>
    <definedName name="пае_10">[0]!пае</definedName>
    <definedName name="пае_14" localSheetId="1">'ФАКТ. СЕБЕСТ ВОДА 1 кв. 2020'!пае</definedName>
    <definedName name="пае_14" localSheetId="0">'ФАКТ. СЕБЕСТ. СТОКИ 1 кв. 2020'!пае</definedName>
    <definedName name="пае_14">[0]!пае</definedName>
    <definedName name="пае_15" localSheetId="1">'ФАКТ. СЕБЕСТ ВОДА 1 кв. 2020'!пае</definedName>
    <definedName name="пае_15" localSheetId="0">'ФАКТ. СЕБЕСТ. СТОКИ 1 кв. 2020'!пае</definedName>
    <definedName name="пае_15">[0]!пае</definedName>
    <definedName name="пае_16" localSheetId="1">'ФАКТ. СЕБЕСТ ВОДА 1 кв. 2020'!пае</definedName>
    <definedName name="пае_16" localSheetId="0">'ФАКТ. СЕБЕСТ. СТОКИ 1 кв. 2020'!пае</definedName>
    <definedName name="пае_16">[0]!пае</definedName>
    <definedName name="пае_2" localSheetId="1">'ФАКТ. СЕБЕСТ ВОДА 1 кв. 2020'!пае</definedName>
    <definedName name="пае_2" localSheetId="0">'ФАКТ. СЕБЕСТ. СТОКИ 1 кв. 2020'!пае</definedName>
    <definedName name="пае_2">[0]!пае</definedName>
    <definedName name="пимрн" localSheetId="1">'ФАКТ. СЕБЕСТ ВОДА 1 кв. 2020'!_Pi2</definedName>
    <definedName name="пимрн" localSheetId="0">'ФАКТ. СЕБЕСТ. СТОКИ 1 кв. 2020'!_Pi2</definedName>
    <definedName name="пимрн">[0]!_Pi2</definedName>
    <definedName name="пимрн_1" localSheetId="1">'ФАКТ. СЕБЕСТ ВОДА 1 кв. 2020'!_Pi2</definedName>
    <definedName name="пимрн_1" localSheetId="0">'ФАКТ. СЕБЕСТ. СТОКИ 1 кв. 2020'!_Pi2</definedName>
    <definedName name="пимрн_1">[0]!_Pi2</definedName>
    <definedName name="пимрн_13" localSheetId="1">'ФАКТ. СЕБЕСТ ВОДА 1 кв. 2020'!_Pi2</definedName>
    <definedName name="пимрн_13" localSheetId="0">'ФАКТ. СЕБЕСТ. СТОКИ 1 кв. 2020'!_Pi2</definedName>
    <definedName name="пимрн_13">[0]!_Pi2</definedName>
    <definedName name="пимрн_2" localSheetId="1">'ФАКТ. СЕБЕСТ ВОДА 1 кв. 2020'!_Pi2</definedName>
    <definedName name="пимрн_2" localSheetId="0">'ФАКТ. СЕБЕСТ. СТОКИ 1 кв. 2020'!_Pi2</definedName>
    <definedName name="пимрн_2">[0]!_Pi2</definedName>
    <definedName name="про" localSheetId="1">#N/A</definedName>
    <definedName name="про" localSheetId="0">#N/A</definedName>
    <definedName name="про">про</definedName>
    <definedName name="про_10" localSheetId="1">'ФАКТ. СЕБЕСТ ВОДА 1 кв. 2020'!про</definedName>
    <definedName name="про_10" localSheetId="0">'ФАКТ. СЕБЕСТ. СТОКИ 1 кв. 2020'!про</definedName>
    <definedName name="про_10">[0]!про</definedName>
    <definedName name="про_14" localSheetId="1">'ФАКТ. СЕБЕСТ ВОДА 1 кв. 2020'!про</definedName>
    <definedName name="про_14" localSheetId="0">'ФАКТ. СЕБЕСТ. СТОКИ 1 кв. 2020'!про</definedName>
    <definedName name="про_14">[0]!про</definedName>
    <definedName name="про_15" localSheetId="1">'ФАКТ. СЕБЕСТ ВОДА 1 кв. 2020'!про</definedName>
    <definedName name="про_15" localSheetId="0">'ФАКТ. СЕБЕСТ. СТОКИ 1 кв. 2020'!про</definedName>
    <definedName name="про_15">[0]!про</definedName>
    <definedName name="про_16" localSheetId="1">'ФАКТ. СЕБЕСТ ВОДА 1 кв. 2020'!про</definedName>
    <definedName name="про_16" localSheetId="0">'ФАКТ. СЕБЕСТ. СТОКИ 1 кв. 2020'!про</definedName>
    <definedName name="про_16">[0]!про</definedName>
    <definedName name="про_2" localSheetId="1">'ФАКТ. СЕБЕСТ ВОДА 1 кв. 2020'!про</definedName>
    <definedName name="про_2" localSheetId="0">'ФАКТ. СЕБЕСТ. СТОКИ 1 кв. 2020'!про</definedName>
    <definedName name="про_2">[0]!про</definedName>
    <definedName name="р7" localSheetId="1">#N/A</definedName>
    <definedName name="р7" localSheetId="0">#N/A</definedName>
    <definedName name="р7">р7</definedName>
    <definedName name="р7_10" localSheetId="1">'ФАКТ. СЕБЕСТ ВОДА 1 кв. 2020'!р7</definedName>
    <definedName name="р7_10" localSheetId="0">'ФАКТ. СЕБЕСТ. СТОКИ 1 кв. 2020'!р7</definedName>
    <definedName name="р7_10">[0]!р7</definedName>
    <definedName name="р7_14" localSheetId="1">'ФАКТ. СЕБЕСТ ВОДА 1 кв. 2020'!р7</definedName>
    <definedName name="р7_14" localSheetId="0">'ФАКТ. СЕБЕСТ. СТОКИ 1 кв. 2020'!р7</definedName>
    <definedName name="р7_14">[0]!р7</definedName>
    <definedName name="р7_15" localSheetId="1">'ФАКТ. СЕБЕСТ ВОДА 1 кв. 2020'!р7</definedName>
    <definedName name="р7_15" localSheetId="0">'ФАКТ. СЕБЕСТ. СТОКИ 1 кв. 2020'!р7</definedName>
    <definedName name="р7_15">[0]!р7</definedName>
    <definedName name="р7_16" localSheetId="1">'ФАКТ. СЕБЕСТ ВОДА 1 кв. 2020'!р7</definedName>
    <definedName name="р7_16" localSheetId="0">'ФАКТ. СЕБЕСТ. СТОКИ 1 кв. 2020'!р7</definedName>
    <definedName name="р7_16">[0]!р7</definedName>
    <definedName name="р7_2" localSheetId="1">'ФАКТ. СЕБЕСТ ВОДА 1 кв. 2020'!р7</definedName>
    <definedName name="р7_2" localSheetId="0">'ФАКТ. СЕБЕСТ. СТОКИ 1 кв. 2020'!р7</definedName>
    <definedName name="р7_2">[0]!р7</definedName>
    <definedName name="р71" localSheetId="1">#N/A</definedName>
    <definedName name="р71" localSheetId="0">#N/A</definedName>
    <definedName name="р71">р71</definedName>
    <definedName name="р71_10" localSheetId="1">'ФАКТ. СЕБЕСТ ВОДА 1 кв. 2020'!р71</definedName>
    <definedName name="р71_10" localSheetId="0">'ФАКТ. СЕБЕСТ. СТОКИ 1 кв. 2020'!р71</definedName>
    <definedName name="р71_10">[0]!р71</definedName>
    <definedName name="р71_14" localSheetId="1">'ФАКТ. СЕБЕСТ ВОДА 1 кв. 2020'!р71</definedName>
    <definedName name="р71_14" localSheetId="0">'ФАКТ. СЕБЕСТ. СТОКИ 1 кв. 2020'!р71</definedName>
    <definedName name="р71_14">[0]!р71</definedName>
    <definedName name="р71_15" localSheetId="1">'ФАКТ. СЕБЕСТ ВОДА 1 кв. 2020'!р71</definedName>
    <definedName name="р71_15" localSheetId="0">'ФАКТ. СЕБЕСТ. СТОКИ 1 кв. 2020'!р71</definedName>
    <definedName name="р71_15">[0]!р71</definedName>
    <definedName name="р71_16" localSheetId="1">'ФАКТ. СЕБЕСТ ВОДА 1 кв. 2020'!р71</definedName>
    <definedName name="р71_16" localSheetId="0">'ФАКТ. СЕБЕСТ. СТОКИ 1 кв. 2020'!р71</definedName>
    <definedName name="р71_16">[0]!р71</definedName>
    <definedName name="р71_2" localSheetId="1">'ФАКТ. СЕБЕСТ ВОДА 1 кв. 2020'!р71</definedName>
    <definedName name="р71_2" localSheetId="0">'ФАКТ. СЕБЕСТ. СТОКИ 1 кв. 2020'!р71</definedName>
    <definedName name="р71_2">[0]!р71</definedName>
    <definedName name="ра71" localSheetId="1">#N/A</definedName>
    <definedName name="ра71" localSheetId="0">#N/A</definedName>
    <definedName name="ра71">ра71</definedName>
    <definedName name="ра71_10" localSheetId="1">'ФАКТ. СЕБЕСТ ВОДА 1 кв. 2020'!ра71</definedName>
    <definedName name="ра71_10" localSheetId="0">'ФАКТ. СЕБЕСТ. СТОКИ 1 кв. 2020'!ра71</definedName>
    <definedName name="ра71_10">[0]!ра71</definedName>
    <definedName name="ра71_14" localSheetId="1">'ФАКТ. СЕБЕСТ ВОДА 1 кв. 2020'!ра71</definedName>
    <definedName name="ра71_14" localSheetId="0">'ФАКТ. СЕБЕСТ. СТОКИ 1 кв. 2020'!ра71</definedName>
    <definedName name="ра71_14">[0]!ра71</definedName>
    <definedName name="ра71_15" localSheetId="1">'ФАКТ. СЕБЕСТ ВОДА 1 кв. 2020'!ра71</definedName>
    <definedName name="ра71_15" localSheetId="0">'ФАКТ. СЕБЕСТ. СТОКИ 1 кв. 2020'!ра71</definedName>
    <definedName name="ра71_15">[0]!ра71</definedName>
    <definedName name="ра71_16" localSheetId="1">'ФАКТ. СЕБЕСТ ВОДА 1 кв. 2020'!ра71</definedName>
    <definedName name="ра71_16" localSheetId="0">'ФАКТ. СЕБЕСТ. СТОКИ 1 кв. 2020'!ра71</definedName>
    <definedName name="ра71_16">[0]!ра71</definedName>
    <definedName name="ра71_2" localSheetId="1">'ФАКТ. СЕБЕСТ ВОДА 1 кв. 2020'!ра71</definedName>
    <definedName name="ра71_2" localSheetId="0">'ФАКТ. СЕБЕСТ. СТОКИ 1 кв. 2020'!ра71</definedName>
    <definedName name="ра71_2">[0]!ра71</definedName>
    <definedName name="РТВ" localSheetId="1">[13]Нормат!$J$12</definedName>
    <definedName name="РТВ" localSheetId="0">[13]Нормат!$J$12</definedName>
    <definedName name="РТВ">[13]Нормат!$J$12</definedName>
    <definedName name="РТВ_10">[10]Нормат!$J$12</definedName>
    <definedName name="РТВ_12">[14]Нормат!$J$12</definedName>
    <definedName name="РТВ_13">[14]Нормат!$J$12</definedName>
    <definedName name="РТВ_14">[10]Нормат!$J$12</definedName>
    <definedName name="РТВ_15">[10]Нормат!$J$12</definedName>
    <definedName name="РТВ_16">[10]Нормат!$J$12</definedName>
    <definedName name="РТВ_2">[10]Нормат!$J$12</definedName>
    <definedName name="РТВ_201" localSheetId="1">[13]Нормат!$J$23</definedName>
    <definedName name="РТВ_201" localSheetId="0">[13]Нормат!$J$23</definedName>
    <definedName name="РТВ_201">[13]Нормат!$J$23</definedName>
    <definedName name="РТВ_201_10">[10]Нормат!$J$23</definedName>
    <definedName name="РТВ_201_12">[14]Нормат!$J$23</definedName>
    <definedName name="РТВ_201_13">[14]Нормат!$J$23</definedName>
    <definedName name="РТВ_201_14">[10]Нормат!$J$23</definedName>
    <definedName name="РТВ_201_15">[10]Нормат!$J$23</definedName>
    <definedName name="РТВ_201_16">[10]Нормат!$J$23</definedName>
    <definedName name="РТВ_201_2">[10]Нормат!$J$23</definedName>
    <definedName name="РТВ_201_24" localSheetId="1">[15]Нормат!$J$23</definedName>
    <definedName name="РТВ_201_24" localSheetId="0">[15]Нормат!$J$23</definedName>
    <definedName name="РТВ_201_24">[15]Нормат!$J$23</definedName>
    <definedName name="РТВ_201_25" localSheetId="1">[16]Нормат!$J$23</definedName>
    <definedName name="РТВ_201_25" localSheetId="0">[16]Нормат!$J$23</definedName>
    <definedName name="РТВ_201_25">[16]Нормат!$J$23</definedName>
    <definedName name="РТВ_201_3" localSheetId="1">[17]Нормат!$J$23</definedName>
    <definedName name="РТВ_201_3" localSheetId="0">[17]Нормат!$J$23</definedName>
    <definedName name="РТВ_201_3">[17]Нормат!$J$23</definedName>
    <definedName name="РТВ_201_4">[12]Нормат!$J$23</definedName>
    <definedName name="РТВ_201_5">[11]Нормат!$J$23</definedName>
    <definedName name="РТВ_201_59" localSheetId="1">[18]Нормат!$J$23</definedName>
    <definedName name="РТВ_201_59" localSheetId="0">[18]Нормат!$J$23</definedName>
    <definedName name="РТВ_201_59">[18]Нормат!$J$23</definedName>
    <definedName name="РТВ_201_59_10">[19]Нормат!$J$23</definedName>
    <definedName name="РТВ_201_59_14">[19]Нормат!$J$23</definedName>
    <definedName name="РТВ_201_59_15">[19]Нормат!$J$23</definedName>
    <definedName name="РТВ_201_59_16">[19]Нормат!$J$23</definedName>
    <definedName name="РТВ_201_59_2">[19]Нормат!$J$23</definedName>
    <definedName name="РТВ_201_6" localSheetId="1">[20]Нормат!$J$23</definedName>
    <definedName name="РТВ_201_6" localSheetId="0">[20]Нормат!$J$23</definedName>
    <definedName name="РТВ_201_6">[20]Нормат!$J$23</definedName>
    <definedName name="РТВ_201_60" localSheetId="1">[18]Нормат!$J$23</definedName>
    <definedName name="РТВ_201_60" localSheetId="0">[18]Нормат!$J$23</definedName>
    <definedName name="РТВ_201_60">[18]Нормат!$J$23</definedName>
    <definedName name="РТВ_201_60_10">[19]Нормат!$J$23</definedName>
    <definedName name="РТВ_201_60_14">[19]Нормат!$J$23</definedName>
    <definedName name="РТВ_201_60_15">[19]Нормат!$J$23</definedName>
    <definedName name="РТВ_201_60_16">[19]Нормат!$J$23</definedName>
    <definedName name="РТВ_201_60_2">[19]Нормат!$J$23</definedName>
    <definedName name="РТВ_201_7">[11]Нормат!$J$23</definedName>
    <definedName name="РТВ_201_72" localSheetId="1">[13]Нормат!$J$23</definedName>
    <definedName name="РТВ_201_72" localSheetId="0">[13]Нормат!$J$23</definedName>
    <definedName name="РТВ_201_72">[13]Нормат!$J$23</definedName>
    <definedName name="РТВ_201_72_10">[10]Нормат!$J$23</definedName>
    <definedName name="РТВ_201_72_14">[10]Нормат!$J$23</definedName>
    <definedName name="РТВ_201_72_15">[10]Нормат!$J$23</definedName>
    <definedName name="РТВ_201_72_16">[10]Нормат!$J$23</definedName>
    <definedName name="РТВ_201_72_2">[10]Нормат!$J$23</definedName>
    <definedName name="РТВ_201_8">[11]Нормат!$J$23</definedName>
    <definedName name="РТВ_201_9">[11]Нормат!$J$23</definedName>
    <definedName name="РТВ_24" localSheetId="1">[15]Нормат!$J$12</definedName>
    <definedName name="РТВ_24" localSheetId="0">[15]Нормат!$J$12</definedName>
    <definedName name="РТВ_24">[15]Нормат!$J$12</definedName>
    <definedName name="РТВ_25" localSheetId="1">[16]Нормат!$J$12</definedName>
    <definedName name="РТВ_25" localSheetId="0">[16]Нормат!$J$12</definedName>
    <definedName name="РТВ_25">[16]Нормат!$J$12</definedName>
    <definedName name="РТВ_3" localSheetId="1">[17]Нормат!$J$12</definedName>
    <definedName name="РТВ_3" localSheetId="0">[17]Нормат!$J$12</definedName>
    <definedName name="РТВ_3">[17]Нормат!$J$12</definedName>
    <definedName name="РТВ_4">[12]Нормат!$J$12</definedName>
    <definedName name="РТВ_5">[11]Нормат!$J$12</definedName>
    <definedName name="РТВ_59" localSheetId="1">[18]Нормат!$J$12</definedName>
    <definedName name="РТВ_59" localSheetId="0">[18]Нормат!$J$12</definedName>
    <definedName name="РТВ_59">[18]Нормат!$J$12</definedName>
    <definedName name="РТВ_59_10">[19]Нормат!$J$12</definedName>
    <definedName name="РТВ_59_14">[19]Нормат!$J$12</definedName>
    <definedName name="РТВ_59_15">[19]Нормат!$J$12</definedName>
    <definedName name="РТВ_59_16">[19]Нормат!$J$12</definedName>
    <definedName name="РТВ_59_2">[19]Нормат!$J$12</definedName>
    <definedName name="РТВ_6" localSheetId="1">[20]Нормат!$J$12</definedName>
    <definedName name="РТВ_6" localSheetId="0">[20]Нормат!$J$12</definedName>
    <definedName name="РТВ_6">[20]Нормат!$J$12</definedName>
    <definedName name="РТВ_60" localSheetId="1">[18]Нормат!$J$12</definedName>
    <definedName name="РТВ_60" localSheetId="0">[18]Нормат!$J$12</definedName>
    <definedName name="РТВ_60">[18]Нормат!$J$12</definedName>
    <definedName name="РТВ_60_10">[19]Нормат!$J$12</definedName>
    <definedName name="РТВ_60_14">[19]Нормат!$J$12</definedName>
    <definedName name="РТВ_60_15">[19]Нормат!$J$12</definedName>
    <definedName name="РТВ_60_16">[19]Нормат!$J$12</definedName>
    <definedName name="РТВ_60_2">[19]Нормат!$J$12</definedName>
    <definedName name="РТВ_7">[11]Нормат!$J$12</definedName>
    <definedName name="РТВ_72" localSheetId="1">[13]Нормат!$J$12</definedName>
    <definedName name="РТВ_72" localSheetId="0">[13]Нормат!$J$12</definedName>
    <definedName name="РТВ_72">[13]Нормат!$J$12</definedName>
    <definedName name="РТВ_72_10">[10]Нормат!$J$12</definedName>
    <definedName name="РТВ_72_14">[10]Нормат!$J$12</definedName>
    <definedName name="РТВ_72_15">[10]Нормат!$J$12</definedName>
    <definedName name="РТВ_72_16">[10]Нормат!$J$12</definedName>
    <definedName name="РТВ_72_2">[10]Нормат!$J$12</definedName>
    <definedName name="РТВ_8">[11]Нормат!$J$12</definedName>
    <definedName name="РТВ_9">[11]Нормат!$J$12</definedName>
    <definedName name="смитронгглллльббб">#REF!</definedName>
    <definedName name="сммаапеенннннн">#N/A</definedName>
    <definedName name="спсп" localSheetId="1">'ФАКТ. СЕБЕСТ ВОДА 1 кв. 2020'!_Pi1</definedName>
    <definedName name="спсп" localSheetId="0">'ФАКТ. СЕБЕСТ. СТОКИ 1 кв. 2020'!_Pi1</definedName>
    <definedName name="спсп">[0]!_Pi1</definedName>
    <definedName name="спсп_1" localSheetId="1">'ФАКТ. СЕБЕСТ ВОДА 1 кв. 2020'!_Pi1</definedName>
    <definedName name="спсп_1" localSheetId="0">'ФАКТ. СЕБЕСТ. СТОКИ 1 кв. 2020'!_Pi1</definedName>
    <definedName name="спсп_1">[0]!_Pi1</definedName>
    <definedName name="спсп_13" localSheetId="1">'ФАКТ. СЕБЕСТ ВОДА 1 кв. 2020'!_Pi1</definedName>
    <definedName name="спсп_13" localSheetId="0">'ФАКТ. СЕБЕСТ. СТОКИ 1 кв. 2020'!_Pi1</definedName>
    <definedName name="спсп_13">[0]!_Pi1</definedName>
    <definedName name="спсп_2" localSheetId="1">'ФАКТ. СЕБЕСТ ВОДА 1 кв. 2020'!_Pi1</definedName>
    <definedName name="спсп_2" localSheetId="0">'ФАКТ. СЕБЕСТ. СТОКИ 1 кв. 2020'!_Pi1</definedName>
    <definedName name="спсп_2">[0]!_Pi1</definedName>
    <definedName name="тарифы" localSheetId="1">'ФАКТ. СЕБЕСТ ВОДА 1 кв. 2020'!_Pi3</definedName>
    <definedName name="тарифы" localSheetId="0">'ФАКТ. СЕБЕСТ. СТОКИ 1 кв. 2020'!_Pi3</definedName>
    <definedName name="тарифы">[0]!_Pi3</definedName>
    <definedName name="тарифы_1" localSheetId="1">'ФАКТ. СЕБЕСТ ВОДА 1 кв. 2020'!_Pi3</definedName>
    <definedName name="тарифы_1" localSheetId="0">'ФАКТ. СЕБЕСТ. СТОКИ 1 кв. 2020'!_Pi3</definedName>
    <definedName name="тарифы_1">[0]!_Pi3</definedName>
    <definedName name="тарифы_13" localSheetId="1">'ФАКТ. СЕБЕСТ ВОДА 1 кв. 2020'!_Pi3</definedName>
    <definedName name="тарифы_13" localSheetId="0">'ФАКТ. СЕБЕСТ. СТОКИ 1 кв. 2020'!_Pi3</definedName>
    <definedName name="тарифы_13">[0]!_Pi3</definedName>
    <definedName name="тарифы_2" localSheetId="1">'ФАКТ. СЕБЕСТ ВОДА 1 кв. 2020'!_Pi3</definedName>
    <definedName name="тарифы_2" localSheetId="0">'ФАКТ. СЕБЕСТ. СТОКИ 1 кв. 2020'!_Pi3</definedName>
    <definedName name="тарифы_2">[0]!_Pi3</definedName>
    <definedName name="тир" localSheetId="1">'[5]распределение январь по бухг.'!#REF!</definedName>
    <definedName name="тир" localSheetId="0">'[5]распределение январь по бухг.'!#REF!</definedName>
    <definedName name="тир">'[5]распределение январь по бухг.'!#REF!</definedName>
    <definedName name="тирчсвакеппрннгг">#N/A</definedName>
    <definedName name="тиьолббддщщшшшш">#N/A</definedName>
    <definedName name="тмпаекннг">#N/A</definedName>
    <definedName name="тпоанв">[11]Нормат!$J$23</definedName>
    <definedName name="тпп">#REF!</definedName>
    <definedName name="тпп_1">#REF!</definedName>
    <definedName name="тпп_13">#REF!</definedName>
    <definedName name="тпп_2">#REF!</definedName>
    <definedName name="тпроггнгнноллл">#N/A</definedName>
    <definedName name="тсимапкееенннннннн">#N/A</definedName>
    <definedName name="тьбюэжхзззз">#N/A</definedName>
    <definedName name="тьоогнррепеппп">#N/A</definedName>
    <definedName name="тьоррннгггоооооо">#N/A</definedName>
    <definedName name="фыцйувввв">#N/A</definedName>
    <definedName name="ц" localSheetId="1">#N/A</definedName>
    <definedName name="ц" localSheetId="0">#N/A</definedName>
    <definedName name="ц">ц</definedName>
    <definedName name="ц_10" localSheetId="1">'ФАКТ. СЕБЕСТ ВОДА 1 кв. 2020'!ц</definedName>
    <definedName name="ц_10" localSheetId="0">'ФАКТ. СЕБЕСТ. СТОКИ 1 кв. 2020'!ц</definedName>
    <definedName name="ц_10">[0]!ц</definedName>
    <definedName name="ц_14" localSheetId="1">'ФАКТ. СЕБЕСТ ВОДА 1 кв. 2020'!ц</definedName>
    <definedName name="ц_14" localSheetId="0">'ФАКТ. СЕБЕСТ. СТОКИ 1 кв. 2020'!ц</definedName>
    <definedName name="ц_14">[0]!ц</definedName>
    <definedName name="ц_15" localSheetId="1">'ФАКТ. СЕБЕСТ ВОДА 1 кв. 2020'!ц</definedName>
    <definedName name="ц_15" localSheetId="0">'ФАКТ. СЕБЕСТ. СТОКИ 1 кв. 2020'!ц</definedName>
    <definedName name="ц_15">[0]!ц</definedName>
    <definedName name="ц_16" localSheetId="1">'ФАКТ. СЕБЕСТ ВОДА 1 кв. 2020'!ц</definedName>
    <definedName name="ц_16" localSheetId="0">'ФАКТ. СЕБЕСТ. СТОКИ 1 кв. 2020'!ц</definedName>
    <definedName name="ц_16">[0]!ц</definedName>
    <definedName name="ц_2" localSheetId="1">'ФАКТ. СЕБЕСТ ВОДА 1 кв. 2020'!ц</definedName>
    <definedName name="ц_2" localSheetId="0">'ФАКТ. СЕБЕСТ. СТОКИ 1 кв. 2020'!ц</definedName>
    <definedName name="ц_2">[0]!ц</definedName>
    <definedName name="цу">#REF!</definedName>
    <definedName name="чсваакеппрроо">#N/A</definedName>
    <definedName name="чяыйфцуккееенен" localSheetId="1">[6]Прибыль1!#REF!</definedName>
    <definedName name="чяыйфцуккееенен" localSheetId="0">[6]Прибыль1!#REF!</definedName>
    <definedName name="чяыйфцуккееенен">[6]Прибыль1!#REF!</definedName>
    <definedName name="ш" localSheetId="1">'ФАКТ. СЕБЕСТ ВОДА 1 кв. 2020'!про</definedName>
    <definedName name="ш" localSheetId="0">'ФАКТ. СЕБЕСТ. СТОКИ 1 кв. 2020'!про</definedName>
    <definedName name="ш">[0]!про</definedName>
    <definedName name="ьблддююююю">#N/A</definedName>
    <definedName name="ьблогрнппппппппп">#N/A</definedName>
    <definedName name="ьорртттттттттроонн">#N/A</definedName>
    <definedName name="ьтбблдддддддддд">#N/A</definedName>
    <definedName name="ьтблдшщ">#N/A</definedName>
    <definedName name="яфыыыыыыыыт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T73" i="3" l="1"/>
  <c r="FT70" i="3" s="1"/>
  <c r="FH73" i="3"/>
  <c r="EY73" i="3"/>
  <c r="FQ73" i="3" s="1"/>
  <c r="EP73" i="3"/>
  <c r="EM73" i="3"/>
  <c r="DU73" i="3"/>
  <c r="DI73" i="3"/>
  <c r="CZ73" i="3"/>
  <c r="CQ73" i="3"/>
  <c r="DR73" i="3" s="1"/>
  <c r="CN73" i="3"/>
  <c r="BV73" i="3"/>
  <c r="BJ73" i="3"/>
  <c r="BA73" i="3"/>
  <c r="BS73" i="3" s="1"/>
  <c r="AR73" i="3"/>
  <c r="AI73" i="3"/>
  <c r="W73" i="3"/>
  <c r="N73" i="3"/>
  <c r="E73" i="3"/>
  <c r="B73" i="3"/>
  <c r="FT72" i="3"/>
  <c r="FH72" i="3"/>
  <c r="EY72" i="3"/>
  <c r="FQ72" i="3" s="1"/>
  <c r="EP72" i="3"/>
  <c r="EM72" i="3"/>
  <c r="DU72" i="3"/>
  <c r="DI72" i="3"/>
  <c r="CZ72" i="3"/>
  <c r="CQ72" i="3"/>
  <c r="CN72" i="3"/>
  <c r="BV72" i="3"/>
  <c r="BJ72" i="3"/>
  <c r="BA72" i="3"/>
  <c r="BS72" i="3" s="1"/>
  <c r="AR72" i="3"/>
  <c r="AI72" i="3"/>
  <c r="CH72" i="3" s="1"/>
  <c r="EG72" i="3" s="1"/>
  <c r="GF72" i="3" s="1"/>
  <c r="AC72" i="3"/>
  <c r="W72" i="3"/>
  <c r="N72" i="3"/>
  <c r="K72" i="3"/>
  <c r="T72" i="3" s="1"/>
  <c r="AO72" i="3" s="1"/>
  <c r="E72" i="3"/>
  <c r="AF72" i="3" s="1"/>
  <c r="AL72" i="3" s="1"/>
  <c r="B72" i="3"/>
  <c r="FT71" i="3"/>
  <c r="FH71" i="3"/>
  <c r="EY71" i="3"/>
  <c r="EY70" i="3" s="1"/>
  <c r="EV71" i="3"/>
  <c r="EP71" i="3"/>
  <c r="EM71" i="3"/>
  <c r="DU71" i="3"/>
  <c r="DO71" i="3"/>
  <c r="DI71" i="3"/>
  <c r="CZ71" i="3"/>
  <c r="CW71" i="3"/>
  <c r="DF71" i="3" s="1"/>
  <c r="CQ71" i="3"/>
  <c r="CN71" i="3"/>
  <c r="BV71" i="3"/>
  <c r="BJ71" i="3"/>
  <c r="BA71" i="3"/>
  <c r="BS71" i="3" s="1"/>
  <c r="AR71" i="3"/>
  <c r="AI71" i="3"/>
  <c r="W71" i="3"/>
  <c r="N71" i="3"/>
  <c r="E71" i="3"/>
  <c r="AF71" i="3" s="1"/>
  <c r="B71" i="3"/>
  <c r="FK70" i="3"/>
  <c r="FH70" i="3"/>
  <c r="FB70" i="3"/>
  <c r="ES70" i="3"/>
  <c r="EP70" i="3"/>
  <c r="DU70" i="3"/>
  <c r="DL70" i="3"/>
  <c r="DI70" i="3"/>
  <c r="DC70" i="3"/>
  <c r="CZ70" i="3"/>
  <c r="CT70" i="3"/>
  <c r="BM70" i="3"/>
  <c r="BJ70" i="3"/>
  <c r="BD70" i="3"/>
  <c r="BA70" i="3"/>
  <c r="AU70" i="3"/>
  <c r="AR70" i="3"/>
  <c r="Z70" i="3"/>
  <c r="Q70" i="3"/>
  <c r="N70" i="3"/>
  <c r="H70" i="3"/>
  <c r="B70" i="3"/>
  <c r="FV65" i="3"/>
  <c r="FU65" i="3"/>
  <c r="FS65" i="3"/>
  <c r="FR65" i="3"/>
  <c r="FK65" i="3"/>
  <c r="FH65" i="3"/>
  <c r="FB65" i="3"/>
  <c r="EY65" i="3"/>
  <c r="ES65" i="3"/>
  <c r="FT65" i="3" s="1"/>
  <c r="EP65" i="3"/>
  <c r="FQ65" i="3" s="1"/>
  <c r="DW65" i="3"/>
  <c r="DV65" i="3"/>
  <c r="DT65" i="3"/>
  <c r="DS65" i="3"/>
  <c r="DR65" i="3"/>
  <c r="DL65" i="3"/>
  <c r="DI65" i="3"/>
  <c r="DC65" i="3"/>
  <c r="CZ65" i="3"/>
  <c r="CT65" i="3"/>
  <c r="DU65" i="3" s="1"/>
  <c r="CQ65" i="3"/>
  <c r="CH65" i="3"/>
  <c r="BX65" i="3"/>
  <c r="BW65" i="3"/>
  <c r="CI65" i="3" s="1"/>
  <c r="EH65" i="3" s="1"/>
  <c r="GG65" i="3" s="1"/>
  <c r="BV65" i="3"/>
  <c r="BU65" i="3"/>
  <c r="BT65" i="3"/>
  <c r="BM65" i="3"/>
  <c r="BJ65" i="3"/>
  <c r="BS65" i="3" s="1"/>
  <c r="BD65" i="3"/>
  <c r="BA65" i="3"/>
  <c r="AU65" i="3"/>
  <c r="AR65" i="3"/>
  <c r="AP65" i="3"/>
  <c r="AK65" i="3"/>
  <c r="CJ65" i="3" s="1"/>
  <c r="EI65" i="3" s="1"/>
  <c r="GH65" i="3" s="1"/>
  <c r="AJ65" i="3"/>
  <c r="AH65" i="3"/>
  <c r="AG65" i="3"/>
  <c r="CF65" i="3" s="1"/>
  <c r="EE65" i="3" s="1"/>
  <c r="GD65" i="3" s="1"/>
  <c r="Z65" i="3"/>
  <c r="W65" i="3"/>
  <c r="V65" i="3"/>
  <c r="Q65" i="3"/>
  <c r="N65" i="3"/>
  <c r="M65" i="3"/>
  <c r="L65" i="3"/>
  <c r="U65" i="3" s="1"/>
  <c r="T65" i="3" s="1"/>
  <c r="K65" i="3"/>
  <c r="H65" i="3"/>
  <c r="AI65" i="3" s="1"/>
  <c r="E65" i="3"/>
  <c r="AF65" i="3" s="1"/>
  <c r="B65" i="3"/>
  <c r="AC65" i="3" s="1"/>
  <c r="FV64" i="3"/>
  <c r="FU64" i="3"/>
  <c r="FT64" i="3"/>
  <c r="FS64" i="3"/>
  <c r="FR64" i="3"/>
  <c r="FK64" i="3"/>
  <c r="FH64" i="3"/>
  <c r="FQ64" i="3" s="1"/>
  <c r="FB64" i="3"/>
  <c r="EY64" i="3"/>
  <c r="ES64" i="3"/>
  <c r="EP64" i="3"/>
  <c r="DW64" i="3"/>
  <c r="DV64" i="3"/>
  <c r="DT64" i="3"/>
  <c r="DS64" i="3"/>
  <c r="DL64" i="3"/>
  <c r="DI64" i="3"/>
  <c r="DC64" i="3"/>
  <c r="CZ64" i="3"/>
  <c r="CT64" i="3"/>
  <c r="DU64" i="3" s="1"/>
  <c r="CQ64" i="3"/>
  <c r="CF64" i="3"/>
  <c r="BX64" i="3"/>
  <c r="CJ64" i="3" s="1"/>
  <c r="EI64" i="3" s="1"/>
  <c r="GH64" i="3" s="1"/>
  <c r="BW64" i="3"/>
  <c r="BU64" i="3"/>
  <c r="BT64" i="3"/>
  <c r="BM64" i="3"/>
  <c r="BJ64" i="3"/>
  <c r="BD64" i="3"/>
  <c r="BA64" i="3"/>
  <c r="AU64" i="3"/>
  <c r="BV64" i="3" s="1"/>
  <c r="AR64" i="3"/>
  <c r="BS64" i="3" s="1"/>
  <c r="AK64" i="3"/>
  <c r="AJ64" i="3"/>
  <c r="CI64" i="3" s="1"/>
  <c r="EH64" i="3" s="1"/>
  <c r="GG64" i="3" s="1"/>
  <c r="AH64" i="3"/>
  <c r="AG64" i="3"/>
  <c r="AF64" i="3"/>
  <c r="Z64" i="3"/>
  <c r="W64" i="3"/>
  <c r="Q64" i="3"/>
  <c r="N64" i="3"/>
  <c r="L64" i="3"/>
  <c r="H64" i="3"/>
  <c r="AI64" i="3" s="1"/>
  <c r="CH64" i="3" s="1"/>
  <c r="EG64" i="3" s="1"/>
  <c r="GF64" i="3" s="1"/>
  <c r="E64" i="3"/>
  <c r="D64" i="3"/>
  <c r="C64" i="3"/>
  <c r="FV60" i="3"/>
  <c r="FU60" i="3"/>
  <c r="FK60" i="3"/>
  <c r="FJ60" i="3"/>
  <c r="FI60" i="3"/>
  <c r="FH60" i="3"/>
  <c r="FG60" i="3"/>
  <c r="FB60" i="3"/>
  <c r="FA60" i="3"/>
  <c r="EY60" i="3" s="1"/>
  <c r="EZ60" i="3"/>
  <c r="EX60" i="3"/>
  <c r="EW60" i="3"/>
  <c r="ES60" i="3"/>
  <c r="FT60" i="3" s="1"/>
  <c r="ER60" i="3"/>
  <c r="FS60" i="3" s="1"/>
  <c r="EQ60" i="3"/>
  <c r="EO60" i="3"/>
  <c r="FP60" i="3" s="1"/>
  <c r="EN60" i="3"/>
  <c r="EM60" i="3"/>
  <c r="EE60" i="3"/>
  <c r="DW60" i="3"/>
  <c r="DV60" i="3"/>
  <c r="DS60" i="3"/>
  <c r="DL60" i="3"/>
  <c r="DK60" i="3"/>
  <c r="DJ60" i="3"/>
  <c r="DI60" i="3"/>
  <c r="DC60" i="3"/>
  <c r="DB60" i="3"/>
  <c r="DA60" i="3"/>
  <c r="CZ60" i="3"/>
  <c r="CY60" i="3"/>
  <c r="DH60" i="3" s="1"/>
  <c r="CT60" i="3"/>
  <c r="CS60" i="3"/>
  <c r="CR60" i="3"/>
  <c r="CP60" i="3"/>
  <c r="DQ60" i="3" s="1"/>
  <c r="CO60" i="3"/>
  <c r="BX60" i="3"/>
  <c r="BW60" i="3"/>
  <c r="BU60" i="3"/>
  <c r="BM60" i="3"/>
  <c r="BL60" i="3"/>
  <c r="BK60" i="3"/>
  <c r="BJ60" i="3" s="1"/>
  <c r="BD60" i="3"/>
  <c r="BC60" i="3"/>
  <c r="BB60" i="3"/>
  <c r="BA60" i="3"/>
  <c r="AU60" i="3"/>
  <c r="BV60" i="3" s="1"/>
  <c r="AT60" i="3"/>
  <c r="AS60" i="3"/>
  <c r="BT60" i="3" s="1"/>
  <c r="AR60" i="3"/>
  <c r="AQ60" i="3"/>
  <c r="AP60" i="3"/>
  <c r="AY60" i="3" s="1"/>
  <c r="AK60" i="3"/>
  <c r="CJ60" i="3" s="1"/>
  <c r="EI60" i="3" s="1"/>
  <c r="GH60" i="3" s="1"/>
  <c r="AJ60" i="3"/>
  <c r="CI60" i="3" s="1"/>
  <c r="EH60" i="3" s="1"/>
  <c r="GG60" i="3" s="1"/>
  <c r="AI60" i="3"/>
  <c r="Z60" i="3"/>
  <c r="Y60" i="3"/>
  <c r="W60" i="3" s="1"/>
  <c r="X60" i="3"/>
  <c r="U60" i="3"/>
  <c r="Q60" i="3"/>
  <c r="P60" i="3"/>
  <c r="O60" i="3"/>
  <c r="N60" i="3" s="1"/>
  <c r="L60" i="3"/>
  <c r="H60" i="3"/>
  <c r="G60" i="3"/>
  <c r="F60" i="3"/>
  <c r="AG60" i="3" s="1"/>
  <c r="CF60" i="3" s="1"/>
  <c r="E60" i="3"/>
  <c r="D60" i="3"/>
  <c r="M60" i="3" s="1"/>
  <c r="C60" i="3"/>
  <c r="B60" i="3"/>
  <c r="GH59" i="3"/>
  <c r="FV59" i="3"/>
  <c r="FU59" i="3"/>
  <c r="FR59" i="3"/>
  <c r="FK59" i="3"/>
  <c r="FJ59" i="3"/>
  <c r="FI59" i="3"/>
  <c r="FH59" i="3"/>
  <c r="FB59" i="3"/>
  <c r="FA59" i="3"/>
  <c r="EZ59" i="3"/>
  <c r="EY59" i="3"/>
  <c r="EX59" i="3"/>
  <c r="FG59" i="3" s="1"/>
  <c r="ES59" i="3"/>
  <c r="FT59" i="3" s="1"/>
  <c r="ER59" i="3"/>
  <c r="EQ59" i="3"/>
  <c r="EO59" i="3"/>
  <c r="FP59" i="3" s="1"/>
  <c r="EN59" i="3"/>
  <c r="DW59" i="3"/>
  <c r="DV59" i="3"/>
  <c r="DT59" i="3"/>
  <c r="DL59" i="3"/>
  <c r="DK59" i="3"/>
  <c r="DJ59" i="3"/>
  <c r="DI59" i="3" s="1"/>
  <c r="DC59" i="3"/>
  <c r="DB59" i="3"/>
  <c r="DA59" i="3"/>
  <c r="CZ59" i="3"/>
  <c r="CT59" i="3"/>
  <c r="DU59" i="3" s="1"/>
  <c r="CS59" i="3"/>
  <c r="CR59" i="3"/>
  <c r="DS59" i="3" s="1"/>
  <c r="CQ59" i="3"/>
  <c r="DR59" i="3" s="1"/>
  <c r="CP59" i="3"/>
  <c r="CO59" i="3"/>
  <c r="CX59" i="3" s="1"/>
  <c r="CH59" i="3"/>
  <c r="EG59" i="3" s="1"/>
  <c r="GF59" i="3" s="1"/>
  <c r="BX59" i="3"/>
  <c r="BW59" i="3"/>
  <c r="BV59" i="3"/>
  <c r="BM59" i="3"/>
  <c r="BL59" i="3"/>
  <c r="BK59" i="3"/>
  <c r="BH59" i="3"/>
  <c r="BD59" i="3"/>
  <c r="BC59" i="3"/>
  <c r="BB59" i="3"/>
  <c r="BA59" i="3" s="1"/>
  <c r="AY59" i="3"/>
  <c r="AU59" i="3"/>
  <c r="AT59" i="3"/>
  <c r="AS59" i="3"/>
  <c r="BT59" i="3" s="1"/>
  <c r="AR59" i="3"/>
  <c r="AQ59" i="3"/>
  <c r="AZ59" i="3" s="1"/>
  <c r="AP59" i="3"/>
  <c r="AO59" i="3"/>
  <c r="AK59" i="3"/>
  <c r="CJ59" i="3" s="1"/>
  <c r="EI59" i="3" s="1"/>
  <c r="AJ59" i="3"/>
  <c r="CI59" i="3" s="1"/>
  <c r="EH59" i="3" s="1"/>
  <c r="GG59" i="3" s="1"/>
  <c r="Z59" i="3"/>
  <c r="Y59" i="3"/>
  <c r="X59" i="3"/>
  <c r="W59" i="3"/>
  <c r="V59" i="3"/>
  <c r="Q59" i="3"/>
  <c r="P59" i="3"/>
  <c r="O59" i="3"/>
  <c r="N59" i="3" s="1"/>
  <c r="M59" i="3"/>
  <c r="L59" i="3"/>
  <c r="H59" i="3"/>
  <c r="AI59" i="3" s="1"/>
  <c r="G59" i="3"/>
  <c r="AH59" i="3" s="1"/>
  <c r="AN59" i="3" s="1"/>
  <c r="F59" i="3"/>
  <c r="D59" i="3"/>
  <c r="AE59" i="3" s="1"/>
  <c r="C59" i="3"/>
  <c r="B59" i="3"/>
  <c r="FV58" i="3"/>
  <c r="FU58" i="3"/>
  <c r="FS58" i="3"/>
  <c r="FK58" i="3"/>
  <c r="FJ58" i="3"/>
  <c r="FI58" i="3"/>
  <c r="FH58" i="3" s="1"/>
  <c r="FB58" i="3"/>
  <c r="FA58" i="3"/>
  <c r="EZ58" i="3"/>
  <c r="EY58" i="3"/>
  <c r="ES58" i="3"/>
  <c r="FT58" i="3" s="1"/>
  <c r="ER58" i="3"/>
  <c r="EQ58" i="3"/>
  <c r="FR58" i="3" s="1"/>
  <c r="EP58" i="3"/>
  <c r="FQ58" i="3" s="1"/>
  <c r="EO58" i="3"/>
  <c r="EN58" i="3"/>
  <c r="EW58" i="3" s="1"/>
  <c r="DW58" i="3"/>
  <c r="DV58" i="3"/>
  <c r="DU58" i="3"/>
  <c r="DQ58" i="3"/>
  <c r="DL58" i="3"/>
  <c r="DK58" i="3"/>
  <c r="DI58" i="3" s="1"/>
  <c r="DJ58" i="3"/>
  <c r="DG58" i="3"/>
  <c r="DF58" i="3" s="1"/>
  <c r="DC58" i="3"/>
  <c r="DB58" i="3"/>
  <c r="DA58" i="3"/>
  <c r="CZ58" i="3" s="1"/>
  <c r="CX58" i="3"/>
  <c r="CT58" i="3"/>
  <c r="CS58" i="3"/>
  <c r="CR58" i="3"/>
  <c r="DS58" i="3" s="1"/>
  <c r="CQ58" i="3"/>
  <c r="CP58" i="3"/>
  <c r="CY58" i="3" s="1"/>
  <c r="DH58" i="3" s="1"/>
  <c r="CO58" i="3"/>
  <c r="CN58" i="3"/>
  <c r="BX58" i="3"/>
  <c r="BW58" i="3"/>
  <c r="CI58" i="3" s="1"/>
  <c r="EH58" i="3" s="1"/>
  <c r="GG58" i="3" s="1"/>
  <c r="BM58" i="3"/>
  <c r="BL58" i="3"/>
  <c r="BK58" i="3"/>
  <c r="BJ58" i="3"/>
  <c r="BI58" i="3"/>
  <c r="BD58" i="3"/>
  <c r="BC58" i="3"/>
  <c r="BB58" i="3"/>
  <c r="AZ58" i="3"/>
  <c r="AY58" i="3"/>
  <c r="AU58" i="3"/>
  <c r="AT58" i="3"/>
  <c r="AS58" i="3"/>
  <c r="AQ58" i="3"/>
  <c r="AP58" i="3"/>
  <c r="AO58" i="3"/>
  <c r="AK58" i="3"/>
  <c r="CJ58" i="3" s="1"/>
  <c r="EI58" i="3" s="1"/>
  <c r="GH58" i="3" s="1"/>
  <c r="AJ58" i="3"/>
  <c r="AG58" i="3"/>
  <c r="Z58" i="3"/>
  <c r="Y58" i="3"/>
  <c r="X58" i="3"/>
  <c r="W58" i="3"/>
  <c r="Q58" i="3"/>
  <c r="P58" i="3"/>
  <c r="O58" i="3"/>
  <c r="N58" i="3"/>
  <c r="H58" i="3"/>
  <c r="G58" i="3"/>
  <c r="AH58" i="3" s="1"/>
  <c r="F58" i="3"/>
  <c r="D58" i="3"/>
  <c r="C58" i="3"/>
  <c r="FV57" i="3"/>
  <c r="FU57" i="3"/>
  <c r="FT57" i="3"/>
  <c r="FK57" i="3"/>
  <c r="FJ57" i="3"/>
  <c r="FI57" i="3"/>
  <c r="FG57" i="3"/>
  <c r="FP57" i="3" s="1"/>
  <c r="FB57" i="3"/>
  <c r="FA57" i="3"/>
  <c r="EZ57" i="3"/>
  <c r="EY57" i="3" s="1"/>
  <c r="EW57" i="3"/>
  <c r="FF57" i="3" s="1"/>
  <c r="FE57" i="3" s="1"/>
  <c r="EV57" i="3"/>
  <c r="ES57" i="3"/>
  <c r="ER57" i="3"/>
  <c r="FS57" i="3" s="1"/>
  <c r="EQ57" i="3"/>
  <c r="EP57" i="3"/>
  <c r="EO57" i="3"/>
  <c r="EX57" i="3" s="1"/>
  <c r="EN57" i="3"/>
  <c r="EM57" i="3"/>
  <c r="EH57" i="3"/>
  <c r="GG57" i="3" s="1"/>
  <c r="DW57" i="3"/>
  <c r="DV57" i="3"/>
  <c r="DL57" i="3"/>
  <c r="DK57" i="3"/>
  <c r="DJ57" i="3"/>
  <c r="DI57" i="3"/>
  <c r="DC57" i="3"/>
  <c r="DB57" i="3"/>
  <c r="DA57" i="3"/>
  <c r="CY57" i="3"/>
  <c r="DH57" i="3" s="1"/>
  <c r="CT57" i="3"/>
  <c r="DU57" i="3" s="1"/>
  <c r="CS57" i="3"/>
  <c r="CR57" i="3"/>
  <c r="CQ57" i="3" s="1"/>
  <c r="CP57" i="3"/>
  <c r="CO57" i="3"/>
  <c r="BX57" i="3"/>
  <c r="CJ57" i="3" s="1"/>
  <c r="EI57" i="3" s="1"/>
  <c r="GH57" i="3" s="1"/>
  <c r="BW57" i="3"/>
  <c r="BT57" i="3"/>
  <c r="BM57" i="3"/>
  <c r="BL57" i="3"/>
  <c r="BK57" i="3"/>
  <c r="BJ57" i="3"/>
  <c r="BD57" i="3"/>
  <c r="BD52" i="3" s="1"/>
  <c r="BC57" i="3"/>
  <c r="BB57" i="3"/>
  <c r="BA57" i="3"/>
  <c r="AU57" i="3"/>
  <c r="AT57" i="3"/>
  <c r="AR57" i="3" s="1"/>
  <c r="BS57" i="3" s="1"/>
  <c r="AS57" i="3"/>
  <c r="AQ57" i="3"/>
  <c r="AP57" i="3"/>
  <c r="AK57" i="3"/>
  <c r="AJ57" i="3"/>
  <c r="CI57" i="3" s="1"/>
  <c r="Z57" i="3"/>
  <c r="Y57" i="3"/>
  <c r="X57" i="3"/>
  <c r="W57" i="3" s="1"/>
  <c r="Q57" i="3"/>
  <c r="P57" i="3"/>
  <c r="O57" i="3"/>
  <c r="N57" i="3"/>
  <c r="L57" i="3"/>
  <c r="U57" i="3" s="1"/>
  <c r="H57" i="3"/>
  <c r="AI57" i="3" s="1"/>
  <c r="G57" i="3"/>
  <c r="AH57" i="3" s="1"/>
  <c r="F57" i="3"/>
  <c r="E57" i="3" s="1"/>
  <c r="AF57" i="3" s="1"/>
  <c r="D57" i="3"/>
  <c r="C57" i="3"/>
  <c r="AD57" i="3" s="1"/>
  <c r="GG56" i="3"/>
  <c r="FV56" i="3"/>
  <c r="FU56" i="3"/>
  <c r="FK56" i="3"/>
  <c r="FJ56" i="3"/>
  <c r="FI56" i="3"/>
  <c r="FH56" i="3" s="1"/>
  <c r="FB56" i="3"/>
  <c r="FA56" i="3"/>
  <c r="EZ56" i="3"/>
  <c r="EW56" i="3"/>
  <c r="ES56" i="3"/>
  <c r="FT56" i="3" s="1"/>
  <c r="ER56" i="3"/>
  <c r="EQ56" i="3"/>
  <c r="EO56" i="3"/>
  <c r="EN56" i="3"/>
  <c r="EM56" i="3"/>
  <c r="EI56" i="3"/>
  <c r="GH56" i="3" s="1"/>
  <c r="DW56" i="3"/>
  <c r="DV56" i="3"/>
  <c r="DS56" i="3"/>
  <c r="DL56" i="3"/>
  <c r="DK56" i="3"/>
  <c r="DJ56" i="3"/>
  <c r="DI56" i="3"/>
  <c r="DC56" i="3"/>
  <c r="DU56" i="3" s="1"/>
  <c r="DB56" i="3"/>
  <c r="DA56" i="3"/>
  <c r="CZ56" i="3" s="1"/>
  <c r="CY56" i="3"/>
  <c r="CT56" i="3"/>
  <c r="CS56" i="3"/>
  <c r="CR56" i="3"/>
  <c r="CP56" i="3"/>
  <c r="CO56" i="3"/>
  <c r="BX56" i="3"/>
  <c r="BW56" i="3"/>
  <c r="CI56" i="3" s="1"/>
  <c r="EH56" i="3" s="1"/>
  <c r="BU56" i="3"/>
  <c r="BM56" i="3"/>
  <c r="BL56" i="3"/>
  <c r="BK56" i="3"/>
  <c r="BJ56" i="3" s="1"/>
  <c r="BD56" i="3"/>
  <c r="BC56" i="3"/>
  <c r="BB56" i="3"/>
  <c r="BA56" i="3"/>
  <c r="AY56" i="3"/>
  <c r="BH56" i="3" s="1"/>
  <c r="AU56" i="3"/>
  <c r="BV56" i="3" s="1"/>
  <c r="AT56" i="3"/>
  <c r="AS56" i="3"/>
  <c r="AQ56" i="3"/>
  <c r="AP56" i="3"/>
  <c r="AK56" i="3"/>
  <c r="CJ56" i="3" s="1"/>
  <c r="AJ56" i="3"/>
  <c r="AI56" i="3"/>
  <c r="CH56" i="3" s="1"/>
  <c r="EG56" i="3" s="1"/>
  <c r="GF56" i="3" s="1"/>
  <c r="Z56" i="3"/>
  <c r="Y56" i="3"/>
  <c r="W56" i="3" s="1"/>
  <c r="X56" i="3"/>
  <c r="Q56" i="3"/>
  <c r="P56" i="3"/>
  <c r="O56" i="3"/>
  <c r="M56" i="3"/>
  <c r="V56" i="3" s="1"/>
  <c r="AE56" i="3" s="1"/>
  <c r="H56" i="3"/>
  <c r="G56" i="3"/>
  <c r="F56" i="3"/>
  <c r="E56" i="3"/>
  <c r="D56" i="3"/>
  <c r="C56" i="3"/>
  <c r="FV55" i="3"/>
  <c r="FU55" i="3"/>
  <c r="FR55" i="3"/>
  <c r="FK55" i="3"/>
  <c r="FJ55" i="3"/>
  <c r="FI55" i="3"/>
  <c r="FH55" i="3"/>
  <c r="FB55" i="3"/>
  <c r="FT55" i="3" s="1"/>
  <c r="FA55" i="3"/>
  <c r="EZ55" i="3"/>
  <c r="EY55" i="3" s="1"/>
  <c r="EX55" i="3"/>
  <c r="ES55" i="3"/>
  <c r="ER55" i="3"/>
  <c r="EQ55" i="3"/>
  <c r="EO55" i="3"/>
  <c r="EN55" i="3"/>
  <c r="DW55" i="3"/>
  <c r="DV55" i="3"/>
  <c r="DL55" i="3"/>
  <c r="DK55" i="3"/>
  <c r="DJ55" i="3"/>
  <c r="DI55" i="3"/>
  <c r="DC55" i="3"/>
  <c r="DB55" i="3"/>
  <c r="DA55" i="3"/>
  <c r="CZ55" i="3" s="1"/>
  <c r="CY55" i="3"/>
  <c r="DH55" i="3" s="1"/>
  <c r="CT55" i="3"/>
  <c r="DU55" i="3" s="1"/>
  <c r="CS55" i="3"/>
  <c r="CR55" i="3"/>
  <c r="DS55" i="3" s="1"/>
  <c r="CP55" i="3"/>
  <c r="DQ55" i="3" s="1"/>
  <c r="CO55" i="3"/>
  <c r="BX55" i="3"/>
  <c r="BW55" i="3"/>
  <c r="CI55" i="3" s="1"/>
  <c r="EH55" i="3" s="1"/>
  <c r="GG55" i="3" s="1"/>
  <c r="BU55" i="3"/>
  <c r="BM55" i="3"/>
  <c r="BL55" i="3"/>
  <c r="BK55" i="3"/>
  <c r="BJ55" i="3" s="1"/>
  <c r="BD55" i="3"/>
  <c r="BC55" i="3"/>
  <c r="BB55" i="3"/>
  <c r="BA55" i="3"/>
  <c r="AY55" i="3"/>
  <c r="BH55" i="3" s="1"/>
  <c r="AU55" i="3"/>
  <c r="BV55" i="3" s="1"/>
  <c r="AT55" i="3"/>
  <c r="AS55" i="3"/>
  <c r="AQ55" i="3"/>
  <c r="AP55" i="3"/>
  <c r="AK55" i="3"/>
  <c r="CJ55" i="3" s="1"/>
  <c r="EI55" i="3" s="1"/>
  <c r="GH55" i="3" s="1"/>
  <c r="AJ55" i="3"/>
  <c r="AI55" i="3"/>
  <c r="CH55" i="3" s="1"/>
  <c r="EG55" i="3" s="1"/>
  <c r="GF55" i="3" s="1"/>
  <c r="Z55" i="3"/>
  <c r="Y55" i="3"/>
  <c r="W55" i="3" s="1"/>
  <c r="X55" i="3"/>
  <c r="Q55" i="3"/>
  <c r="P55" i="3"/>
  <c r="O55" i="3"/>
  <c r="M55" i="3"/>
  <c r="V55" i="3" s="1"/>
  <c r="AE55" i="3" s="1"/>
  <c r="H55" i="3"/>
  <c r="G55" i="3"/>
  <c r="F55" i="3"/>
  <c r="E55" i="3"/>
  <c r="D55" i="3"/>
  <c r="C55" i="3"/>
  <c r="FV54" i="3"/>
  <c r="FU54" i="3"/>
  <c r="FR54" i="3"/>
  <c r="FK54" i="3"/>
  <c r="FJ54" i="3"/>
  <c r="FI54" i="3"/>
  <c r="FH54" i="3"/>
  <c r="FB54" i="3"/>
  <c r="FA54" i="3"/>
  <c r="EZ54" i="3"/>
  <c r="EY54" i="3" s="1"/>
  <c r="EX54" i="3"/>
  <c r="ES54" i="3"/>
  <c r="ER54" i="3"/>
  <c r="EQ54" i="3"/>
  <c r="EO54" i="3"/>
  <c r="EN54" i="3"/>
  <c r="DW54" i="3"/>
  <c r="DV54" i="3"/>
  <c r="DT54" i="3"/>
  <c r="DP54" i="3"/>
  <c r="DL54" i="3"/>
  <c r="DK54" i="3"/>
  <c r="DJ54" i="3"/>
  <c r="DI54" i="3" s="1"/>
  <c r="DC54" i="3"/>
  <c r="DB54" i="3"/>
  <c r="DA54" i="3"/>
  <c r="CZ54" i="3"/>
  <c r="CX54" i="3"/>
  <c r="DG54" i="3" s="1"/>
  <c r="CT54" i="3"/>
  <c r="CS54" i="3"/>
  <c r="CR54" i="3"/>
  <c r="CP54" i="3"/>
  <c r="CO54" i="3"/>
  <c r="BX54" i="3"/>
  <c r="CJ54" i="3" s="1"/>
  <c r="EI54" i="3" s="1"/>
  <c r="GH54" i="3" s="1"/>
  <c r="BW54" i="3"/>
  <c r="BV54" i="3"/>
  <c r="BM54" i="3"/>
  <c r="BL54" i="3"/>
  <c r="BJ54" i="3" s="1"/>
  <c r="BK54" i="3"/>
  <c r="BD54" i="3"/>
  <c r="BC54" i="3"/>
  <c r="BB54" i="3"/>
  <c r="AZ54" i="3"/>
  <c r="BI54" i="3" s="1"/>
  <c r="BR54" i="3" s="1"/>
  <c r="AU54" i="3"/>
  <c r="AT54" i="3"/>
  <c r="AS54" i="3"/>
  <c r="AR54" i="3"/>
  <c r="AQ54" i="3"/>
  <c r="AP54" i="3"/>
  <c r="AK54" i="3"/>
  <c r="AJ54" i="3"/>
  <c r="CI54" i="3" s="1"/>
  <c r="EH54" i="3" s="1"/>
  <c r="GG54" i="3" s="1"/>
  <c r="Z54" i="3"/>
  <c r="Z52" i="3" s="1"/>
  <c r="Y54" i="3"/>
  <c r="X54" i="3"/>
  <c r="W54" i="3" s="1"/>
  <c r="Q54" i="3"/>
  <c r="P54" i="3"/>
  <c r="O54" i="3"/>
  <c r="L54" i="3"/>
  <c r="H54" i="3"/>
  <c r="AI54" i="3" s="1"/>
  <c r="CH54" i="3" s="1"/>
  <c r="G54" i="3"/>
  <c r="F54" i="3"/>
  <c r="D54" i="3"/>
  <c r="C54" i="3"/>
  <c r="B54" i="3"/>
  <c r="FV53" i="3"/>
  <c r="FU53" i="3"/>
  <c r="FS53" i="3"/>
  <c r="FO53" i="3"/>
  <c r="FK53" i="3"/>
  <c r="FK52" i="3" s="1"/>
  <c r="FJ53" i="3"/>
  <c r="FI53" i="3"/>
  <c r="FH53" i="3" s="1"/>
  <c r="FB53" i="3"/>
  <c r="FA53" i="3"/>
  <c r="EZ53" i="3"/>
  <c r="EY53" i="3"/>
  <c r="EW53" i="3"/>
  <c r="FF53" i="3" s="1"/>
  <c r="ES53" i="3"/>
  <c r="ER53" i="3"/>
  <c r="EQ53" i="3"/>
  <c r="EO53" i="3"/>
  <c r="EN53" i="3"/>
  <c r="DW53" i="3"/>
  <c r="DV53" i="3"/>
  <c r="DU53" i="3"/>
  <c r="DL53" i="3"/>
  <c r="DK53" i="3"/>
  <c r="DI53" i="3" s="1"/>
  <c r="DJ53" i="3"/>
  <c r="DC53" i="3"/>
  <c r="DC52" i="3" s="1"/>
  <c r="DB53" i="3"/>
  <c r="DA53" i="3"/>
  <c r="CY53" i="3"/>
  <c r="DH53" i="3" s="1"/>
  <c r="DQ53" i="3" s="1"/>
  <c r="CT53" i="3"/>
  <c r="CS53" i="3"/>
  <c r="CR53" i="3"/>
  <c r="CQ53" i="3"/>
  <c r="CP53" i="3"/>
  <c r="CO53" i="3"/>
  <c r="BX53" i="3"/>
  <c r="BW53" i="3"/>
  <c r="CI53" i="3" s="1"/>
  <c r="EH53" i="3" s="1"/>
  <c r="GG53" i="3" s="1"/>
  <c r="BM53" i="3"/>
  <c r="BM52" i="3" s="1"/>
  <c r="BL53" i="3"/>
  <c r="BK53" i="3"/>
  <c r="BJ53" i="3" s="1"/>
  <c r="BD53" i="3"/>
  <c r="BC53" i="3"/>
  <c r="BB53" i="3"/>
  <c r="AY53" i="3"/>
  <c r="AU53" i="3"/>
  <c r="BV53" i="3" s="1"/>
  <c r="AT53" i="3"/>
  <c r="AS53" i="3"/>
  <c r="AQ53" i="3"/>
  <c r="AP53" i="3"/>
  <c r="AO53" i="3"/>
  <c r="AK53" i="3"/>
  <c r="CJ53" i="3" s="1"/>
  <c r="EI53" i="3" s="1"/>
  <c r="GH53" i="3" s="1"/>
  <c r="AJ53" i="3"/>
  <c r="AG53" i="3"/>
  <c r="Z53" i="3"/>
  <c r="Y53" i="3"/>
  <c r="X53" i="3"/>
  <c r="W53" i="3"/>
  <c r="Q53" i="3"/>
  <c r="P53" i="3"/>
  <c r="O53" i="3"/>
  <c r="N53" i="3" s="1"/>
  <c r="M53" i="3"/>
  <c r="H53" i="3"/>
  <c r="G53" i="3"/>
  <c r="F53" i="3"/>
  <c r="D53" i="3"/>
  <c r="C53" i="3"/>
  <c r="FM52" i="3"/>
  <c r="FL52" i="3"/>
  <c r="FJ52" i="3"/>
  <c r="FI52" i="3"/>
  <c r="FH52" i="3"/>
  <c r="FD52" i="3"/>
  <c r="FV52" i="3" s="1"/>
  <c r="FC52" i="3"/>
  <c r="FA52" i="3"/>
  <c r="EZ52" i="3"/>
  <c r="EX52" i="3"/>
  <c r="FG52" i="3" s="1"/>
  <c r="FP52" i="3" s="1"/>
  <c r="EU52" i="3"/>
  <c r="ET52" i="3"/>
  <c r="ER52" i="3"/>
  <c r="EQ52" i="3"/>
  <c r="EO52" i="3"/>
  <c r="EN52" i="3"/>
  <c r="DT52" i="3"/>
  <c r="DN52" i="3"/>
  <c r="DM52" i="3"/>
  <c r="DL52" i="3"/>
  <c r="DK52" i="3"/>
  <c r="DJ52" i="3"/>
  <c r="DI52" i="3" s="1"/>
  <c r="DE52" i="3"/>
  <c r="DD52" i="3"/>
  <c r="DV52" i="3" s="1"/>
  <c r="DB52" i="3"/>
  <c r="DA52" i="3"/>
  <c r="CZ52" i="3"/>
  <c r="CX52" i="3"/>
  <c r="DG52" i="3" s="1"/>
  <c r="CV52" i="3"/>
  <c r="DW52" i="3" s="1"/>
  <c r="CU52" i="3"/>
  <c r="CS52" i="3"/>
  <c r="CR52" i="3"/>
  <c r="CP52" i="3"/>
  <c r="CY52" i="3" s="1"/>
  <c r="DH52" i="3" s="1"/>
  <c r="CO52" i="3"/>
  <c r="CN52" i="3"/>
  <c r="BX52" i="3"/>
  <c r="BT52" i="3"/>
  <c r="BO52" i="3"/>
  <c r="BN52" i="3"/>
  <c r="BL52" i="3"/>
  <c r="BJ52" i="3" s="1"/>
  <c r="BK52" i="3"/>
  <c r="BF52" i="3"/>
  <c r="BE52" i="3"/>
  <c r="BC52" i="3"/>
  <c r="BB52" i="3"/>
  <c r="BA52" i="3" s="1"/>
  <c r="AZ52" i="3"/>
  <c r="AW52" i="3"/>
  <c r="AV52" i="3"/>
  <c r="BW52" i="3" s="1"/>
  <c r="AT52" i="3"/>
  <c r="BU52" i="3" s="1"/>
  <c r="AS52" i="3"/>
  <c r="AR52" i="3"/>
  <c r="AQ52" i="3"/>
  <c r="AP52" i="3"/>
  <c r="AY52" i="3" s="1"/>
  <c r="AJ52" i="3"/>
  <c r="CI52" i="3" s="1"/>
  <c r="AB52" i="3"/>
  <c r="AA52" i="3"/>
  <c r="Y52" i="3"/>
  <c r="X52" i="3"/>
  <c r="W52" i="3" s="1"/>
  <c r="S52" i="3"/>
  <c r="R52" i="3"/>
  <c r="P52" i="3"/>
  <c r="O52" i="3"/>
  <c r="L52" i="3"/>
  <c r="J52" i="3"/>
  <c r="I52" i="3"/>
  <c r="H52" i="3"/>
  <c r="G52" i="3"/>
  <c r="F52" i="3"/>
  <c r="AG52" i="3" s="1"/>
  <c r="D52" i="3"/>
  <c r="C52" i="3"/>
  <c r="FV51" i="3"/>
  <c r="FU51" i="3"/>
  <c r="GG51" i="3" s="1"/>
  <c r="FK51" i="3"/>
  <c r="FJ51" i="3"/>
  <c r="FI51" i="3"/>
  <c r="FH51" i="3" s="1"/>
  <c r="FB51" i="3"/>
  <c r="FA51" i="3"/>
  <c r="EZ51" i="3"/>
  <c r="EW51" i="3"/>
  <c r="ES51" i="3"/>
  <c r="FT51" i="3" s="1"/>
  <c r="ER51" i="3"/>
  <c r="EQ51" i="3"/>
  <c r="EO51" i="3"/>
  <c r="EN51" i="3"/>
  <c r="EM51" i="3"/>
  <c r="DW51" i="3"/>
  <c r="DV51" i="3"/>
  <c r="DS51" i="3"/>
  <c r="DL51" i="3"/>
  <c r="DK51" i="3"/>
  <c r="DJ51" i="3"/>
  <c r="DI51" i="3"/>
  <c r="DC51" i="3"/>
  <c r="DU51" i="3" s="1"/>
  <c r="DB51" i="3"/>
  <c r="DA51" i="3"/>
  <c r="CZ51" i="3" s="1"/>
  <c r="CY51" i="3"/>
  <c r="CT51" i="3"/>
  <c r="CS51" i="3"/>
  <c r="CR51" i="3"/>
  <c r="CP51" i="3"/>
  <c r="CO51" i="3"/>
  <c r="BX51" i="3"/>
  <c r="BW51" i="3"/>
  <c r="CI51" i="3" s="1"/>
  <c r="EH51" i="3" s="1"/>
  <c r="BU51" i="3"/>
  <c r="BQ51" i="3"/>
  <c r="BM51" i="3"/>
  <c r="BL51" i="3"/>
  <c r="BK51" i="3"/>
  <c r="BJ51" i="3" s="1"/>
  <c r="BD51" i="3"/>
  <c r="BC51" i="3"/>
  <c r="BB51" i="3"/>
  <c r="BA51" i="3"/>
  <c r="AY51" i="3"/>
  <c r="BH51" i="3" s="1"/>
  <c r="AU51" i="3"/>
  <c r="BV51" i="3" s="1"/>
  <c r="AT51" i="3"/>
  <c r="AS51" i="3"/>
  <c r="AQ51" i="3"/>
  <c r="AP51" i="3"/>
  <c r="AK51" i="3"/>
  <c r="CJ51" i="3" s="1"/>
  <c r="EI51" i="3" s="1"/>
  <c r="GH51" i="3" s="1"/>
  <c r="AJ51" i="3"/>
  <c r="AI51" i="3"/>
  <c r="CH51" i="3" s="1"/>
  <c r="Z51" i="3"/>
  <c r="Y51" i="3"/>
  <c r="W51" i="3" s="1"/>
  <c r="X51" i="3"/>
  <c r="Q51" i="3"/>
  <c r="P51" i="3"/>
  <c r="O51" i="3"/>
  <c r="M51" i="3"/>
  <c r="V51" i="3" s="1"/>
  <c r="AE51" i="3" s="1"/>
  <c r="H51" i="3"/>
  <c r="G51" i="3"/>
  <c r="F51" i="3"/>
  <c r="E51" i="3"/>
  <c r="D51" i="3"/>
  <c r="C51" i="3"/>
  <c r="FV50" i="3"/>
  <c r="GH50" i="3" s="1"/>
  <c r="FU50" i="3"/>
  <c r="FR50" i="3"/>
  <c r="FK50" i="3"/>
  <c r="FJ50" i="3"/>
  <c r="FI50" i="3"/>
  <c r="FH50" i="3"/>
  <c r="FB50" i="3"/>
  <c r="FT50" i="3" s="1"/>
  <c r="FA50" i="3"/>
  <c r="EZ50" i="3"/>
  <c r="EY50" i="3" s="1"/>
  <c r="EX50" i="3"/>
  <c r="ES50" i="3"/>
  <c r="ER50" i="3"/>
  <c r="EQ50" i="3"/>
  <c r="EO50" i="3"/>
  <c r="EN50" i="3"/>
  <c r="DW50" i="3"/>
  <c r="DV50" i="3"/>
  <c r="DT50" i="3"/>
  <c r="DP50" i="3"/>
  <c r="DL50" i="3"/>
  <c r="DK50" i="3"/>
  <c r="DJ50" i="3"/>
  <c r="DI50" i="3" s="1"/>
  <c r="DC50" i="3"/>
  <c r="DB50" i="3"/>
  <c r="DA50" i="3"/>
  <c r="CZ50" i="3"/>
  <c r="CX50" i="3"/>
  <c r="DG50" i="3" s="1"/>
  <c r="CT50" i="3"/>
  <c r="DU50" i="3" s="1"/>
  <c r="CS50" i="3"/>
  <c r="CR50" i="3"/>
  <c r="DS50" i="3" s="1"/>
  <c r="DY50" i="3" s="1"/>
  <c r="CP50" i="3"/>
  <c r="CO50" i="3"/>
  <c r="CH50" i="3"/>
  <c r="EG50" i="3" s="1"/>
  <c r="GF50" i="3" s="1"/>
  <c r="BX50" i="3"/>
  <c r="CJ50" i="3" s="1"/>
  <c r="EI50" i="3" s="1"/>
  <c r="BW50" i="3"/>
  <c r="BV50" i="3"/>
  <c r="BM50" i="3"/>
  <c r="BL50" i="3"/>
  <c r="BJ50" i="3" s="1"/>
  <c r="BK50" i="3"/>
  <c r="BD50" i="3"/>
  <c r="BC50" i="3"/>
  <c r="BB50" i="3"/>
  <c r="AZ50" i="3"/>
  <c r="BI50" i="3" s="1"/>
  <c r="BR50" i="3" s="1"/>
  <c r="AU50" i="3"/>
  <c r="AT50" i="3"/>
  <c r="AS50" i="3"/>
  <c r="AR50" i="3"/>
  <c r="AQ50" i="3"/>
  <c r="AP50" i="3"/>
  <c r="AK50" i="3"/>
  <c r="AJ50" i="3"/>
  <c r="CI50" i="3" s="1"/>
  <c r="EH50" i="3" s="1"/>
  <c r="GG50" i="3" s="1"/>
  <c r="Z50" i="3"/>
  <c r="Y50" i="3"/>
  <c r="X50" i="3"/>
  <c r="W50" i="3" s="1"/>
  <c r="Q50" i="3"/>
  <c r="P50" i="3"/>
  <c r="O50" i="3"/>
  <c r="L50" i="3"/>
  <c r="H50" i="3"/>
  <c r="AI50" i="3" s="1"/>
  <c r="G50" i="3"/>
  <c r="F50" i="3"/>
  <c r="D50" i="3"/>
  <c r="C50" i="3"/>
  <c r="B50" i="3"/>
  <c r="FV49" i="3"/>
  <c r="FU49" i="3"/>
  <c r="FS49" i="3"/>
  <c r="FK49" i="3"/>
  <c r="FK48" i="3" s="1"/>
  <c r="FJ49" i="3"/>
  <c r="FI49" i="3"/>
  <c r="FH49" i="3" s="1"/>
  <c r="FB49" i="3"/>
  <c r="FA49" i="3"/>
  <c r="EZ49" i="3"/>
  <c r="EY49" i="3"/>
  <c r="EW49" i="3"/>
  <c r="FF49" i="3" s="1"/>
  <c r="ES49" i="3"/>
  <c r="ER49" i="3"/>
  <c r="EQ49" i="3"/>
  <c r="EO49" i="3"/>
  <c r="EN49" i="3"/>
  <c r="DW49" i="3"/>
  <c r="DV49" i="3"/>
  <c r="DU49" i="3"/>
  <c r="DL49" i="3"/>
  <c r="DK49" i="3"/>
  <c r="DI49" i="3" s="1"/>
  <c r="DJ49" i="3"/>
  <c r="DC49" i="3"/>
  <c r="DC48" i="3" s="1"/>
  <c r="DB49" i="3"/>
  <c r="DA49" i="3"/>
  <c r="CY49" i="3"/>
  <c r="DH49" i="3" s="1"/>
  <c r="DQ49" i="3" s="1"/>
  <c r="CT49" i="3"/>
  <c r="CS49" i="3"/>
  <c r="DT49" i="3" s="1"/>
  <c r="DZ49" i="3" s="1"/>
  <c r="CR49" i="3"/>
  <c r="CQ49" i="3"/>
  <c r="CP49" i="3"/>
  <c r="CO49" i="3"/>
  <c r="BX49" i="3"/>
  <c r="BW49" i="3"/>
  <c r="CI49" i="3" s="1"/>
  <c r="EH49" i="3" s="1"/>
  <c r="GG49" i="3" s="1"/>
  <c r="BM49" i="3"/>
  <c r="BM48" i="3" s="1"/>
  <c r="BL49" i="3"/>
  <c r="BK49" i="3"/>
  <c r="BJ49" i="3" s="1"/>
  <c r="BD49" i="3"/>
  <c r="BC49" i="3"/>
  <c r="BB49" i="3"/>
  <c r="AY49" i="3"/>
  <c r="AU49" i="3"/>
  <c r="AT49" i="3"/>
  <c r="AS49" i="3"/>
  <c r="AQ49" i="3"/>
  <c r="AP49" i="3"/>
  <c r="AO49" i="3"/>
  <c r="AK49" i="3"/>
  <c r="CJ49" i="3" s="1"/>
  <c r="EI49" i="3" s="1"/>
  <c r="GH49" i="3" s="1"/>
  <c r="AJ49" i="3"/>
  <c r="AG49" i="3"/>
  <c r="Z49" i="3"/>
  <c r="Y49" i="3"/>
  <c r="X49" i="3"/>
  <c r="W49" i="3"/>
  <c r="Q49" i="3"/>
  <c r="P49" i="3"/>
  <c r="O49" i="3"/>
  <c r="N49" i="3" s="1"/>
  <c r="M49" i="3"/>
  <c r="H49" i="3"/>
  <c r="G49" i="3"/>
  <c r="F49" i="3"/>
  <c r="D49" i="3"/>
  <c r="C49" i="3"/>
  <c r="FR48" i="3"/>
  <c r="FP48" i="3"/>
  <c r="FM48" i="3"/>
  <c r="FL48" i="3"/>
  <c r="FJ48" i="3"/>
  <c r="FI48" i="3"/>
  <c r="FH48" i="3"/>
  <c r="FD48" i="3"/>
  <c r="FV48" i="3" s="1"/>
  <c r="FC48" i="3"/>
  <c r="FB48" i="3"/>
  <c r="FA48" i="3"/>
  <c r="EZ48" i="3"/>
  <c r="EY48" i="3" s="1"/>
  <c r="EX48" i="3"/>
  <c r="FG48" i="3" s="1"/>
  <c r="EU48" i="3"/>
  <c r="ET48" i="3"/>
  <c r="ER48" i="3"/>
  <c r="EQ48" i="3"/>
  <c r="EP48" i="3"/>
  <c r="EO48" i="3"/>
  <c r="EN48" i="3"/>
  <c r="DN48" i="3"/>
  <c r="DM48" i="3"/>
  <c r="DL48" i="3"/>
  <c r="DK48" i="3"/>
  <c r="DJ48" i="3"/>
  <c r="DI48" i="3" s="1"/>
  <c r="DE48" i="3"/>
  <c r="DD48" i="3"/>
  <c r="DV48" i="3" s="1"/>
  <c r="DB48" i="3"/>
  <c r="DT48" i="3" s="1"/>
  <c r="DA48" i="3"/>
  <c r="CX48" i="3"/>
  <c r="CV48" i="3"/>
  <c r="CU48" i="3"/>
  <c r="CT48" i="3"/>
  <c r="CS48" i="3"/>
  <c r="CR48" i="3"/>
  <c r="CP48" i="3"/>
  <c r="CO48" i="3"/>
  <c r="CN48" i="3"/>
  <c r="BX48" i="3"/>
  <c r="BT48" i="3"/>
  <c r="BO48" i="3"/>
  <c r="BN48" i="3"/>
  <c r="BL48" i="3"/>
  <c r="BK48" i="3"/>
  <c r="BJ48" i="3"/>
  <c r="BF48" i="3"/>
  <c r="BE48" i="3"/>
  <c r="BD48" i="3"/>
  <c r="BC48" i="3"/>
  <c r="BB48" i="3"/>
  <c r="BA48" i="3" s="1"/>
  <c r="AZ48" i="3"/>
  <c r="AW48" i="3"/>
  <c r="AV48" i="3"/>
  <c r="AT48" i="3"/>
  <c r="AS48" i="3"/>
  <c r="AQ48" i="3"/>
  <c r="AP48" i="3"/>
  <c r="AB48" i="3"/>
  <c r="AA48" i="3"/>
  <c r="Z48" i="3"/>
  <c r="Y48" i="3"/>
  <c r="X48" i="3"/>
  <c r="W48" i="3" s="1"/>
  <c r="S48" i="3"/>
  <c r="R48" i="3"/>
  <c r="AJ48" i="3" s="1"/>
  <c r="P48" i="3"/>
  <c r="O48" i="3"/>
  <c r="L48" i="3"/>
  <c r="J48" i="3"/>
  <c r="AK48" i="3" s="1"/>
  <c r="CJ48" i="3" s="1"/>
  <c r="I48" i="3"/>
  <c r="H48" i="3"/>
  <c r="G48" i="3"/>
  <c r="F48" i="3"/>
  <c r="D48" i="3"/>
  <c r="B48" i="3" s="1"/>
  <c r="C48" i="3"/>
  <c r="FV47" i="3"/>
  <c r="FU47" i="3"/>
  <c r="FK47" i="3"/>
  <c r="FJ47" i="3"/>
  <c r="FI47" i="3"/>
  <c r="FH47" i="3"/>
  <c r="FB47" i="3"/>
  <c r="FA47" i="3"/>
  <c r="EZ47" i="3"/>
  <c r="EY47" i="3" s="1"/>
  <c r="EX47" i="3"/>
  <c r="FG47" i="3" s="1"/>
  <c r="ES47" i="3"/>
  <c r="ER47" i="3"/>
  <c r="FS47" i="3" s="1"/>
  <c r="EQ47" i="3"/>
  <c r="FR47" i="3" s="1"/>
  <c r="EO47" i="3"/>
  <c r="EN47" i="3"/>
  <c r="DW47" i="3"/>
  <c r="DV47" i="3"/>
  <c r="DT47" i="3"/>
  <c r="DL47" i="3"/>
  <c r="DK47" i="3"/>
  <c r="DJ47" i="3"/>
  <c r="DC47" i="3"/>
  <c r="DB47" i="3"/>
  <c r="DA47" i="3"/>
  <c r="CZ47" i="3"/>
  <c r="CT47" i="3"/>
  <c r="DU47" i="3" s="1"/>
  <c r="CS47" i="3"/>
  <c r="CR47" i="3"/>
  <c r="CQ47" i="3" s="1"/>
  <c r="CP47" i="3"/>
  <c r="CO47" i="3"/>
  <c r="CX47" i="3" s="1"/>
  <c r="CH47" i="3"/>
  <c r="BX47" i="3"/>
  <c r="BW47" i="3"/>
  <c r="BV47" i="3"/>
  <c r="BR47" i="3"/>
  <c r="BM47" i="3"/>
  <c r="BL47" i="3"/>
  <c r="BU47" i="3" s="1"/>
  <c r="BK47" i="3"/>
  <c r="BH47" i="3"/>
  <c r="BG47" i="3" s="1"/>
  <c r="BD47" i="3"/>
  <c r="BC47" i="3"/>
  <c r="BB47" i="3"/>
  <c r="AX47" i="3"/>
  <c r="AU47" i="3"/>
  <c r="AT47" i="3"/>
  <c r="AS47" i="3"/>
  <c r="AR47" i="3"/>
  <c r="AQ47" i="3"/>
  <c r="AZ47" i="3" s="1"/>
  <c r="BI47" i="3" s="1"/>
  <c r="AP47" i="3"/>
  <c r="AY47" i="3" s="1"/>
  <c r="AK47" i="3"/>
  <c r="CJ47" i="3" s="1"/>
  <c r="EI47" i="3" s="1"/>
  <c r="GH47" i="3" s="1"/>
  <c r="AJ47" i="3"/>
  <c r="CI47" i="3" s="1"/>
  <c r="EH47" i="3" s="1"/>
  <c r="GG47" i="3" s="1"/>
  <c r="Z47" i="3"/>
  <c r="AI47" i="3" s="1"/>
  <c r="Y47" i="3"/>
  <c r="X47" i="3"/>
  <c r="W47" i="3" s="1"/>
  <c r="Q47" i="3"/>
  <c r="P47" i="3"/>
  <c r="O47" i="3"/>
  <c r="L47" i="3"/>
  <c r="H47" i="3"/>
  <c r="G47" i="3"/>
  <c r="AH47" i="3" s="1"/>
  <c r="F47" i="3"/>
  <c r="D47" i="3"/>
  <c r="M47" i="3" s="1"/>
  <c r="C47" i="3"/>
  <c r="B47" i="3"/>
  <c r="FV46" i="3"/>
  <c r="FU46" i="3"/>
  <c r="FS46" i="3"/>
  <c r="FK46" i="3"/>
  <c r="FJ46" i="3"/>
  <c r="FI46" i="3"/>
  <c r="FB46" i="3"/>
  <c r="FA46" i="3"/>
  <c r="EZ46" i="3"/>
  <c r="EY46" i="3"/>
  <c r="ES46" i="3"/>
  <c r="ER46" i="3"/>
  <c r="EQ46" i="3"/>
  <c r="EP46" i="3" s="1"/>
  <c r="EO46" i="3"/>
  <c r="EN46" i="3"/>
  <c r="EW46" i="3" s="1"/>
  <c r="DW46" i="3"/>
  <c r="DV46" i="3"/>
  <c r="DU46" i="3"/>
  <c r="DQ46" i="3"/>
  <c r="DL46" i="3"/>
  <c r="DK46" i="3"/>
  <c r="DT46" i="3" s="1"/>
  <c r="DJ46" i="3"/>
  <c r="DI46" i="3" s="1"/>
  <c r="DG46" i="3"/>
  <c r="DF46" i="3" s="1"/>
  <c r="DC46" i="3"/>
  <c r="DB46" i="3"/>
  <c r="DA46" i="3"/>
  <c r="CZ46" i="3" s="1"/>
  <c r="CW46" i="3"/>
  <c r="CT46" i="3"/>
  <c r="CS46" i="3"/>
  <c r="CR46" i="3"/>
  <c r="DS46" i="3" s="1"/>
  <c r="CQ46" i="3"/>
  <c r="CP46" i="3"/>
  <c r="CY46" i="3" s="1"/>
  <c r="DH46" i="3" s="1"/>
  <c r="CO46" i="3"/>
  <c r="CX46" i="3" s="1"/>
  <c r="BX46" i="3"/>
  <c r="BW46" i="3"/>
  <c r="CI46" i="3" s="1"/>
  <c r="EH46" i="3" s="1"/>
  <c r="GG46" i="3" s="1"/>
  <c r="BM46" i="3"/>
  <c r="BL46" i="3"/>
  <c r="BK46" i="3"/>
  <c r="BJ46" i="3" s="1"/>
  <c r="BD46" i="3"/>
  <c r="BC46" i="3"/>
  <c r="BB46" i="3"/>
  <c r="AY46" i="3"/>
  <c r="AU46" i="3"/>
  <c r="AT46" i="3"/>
  <c r="BU46" i="3" s="1"/>
  <c r="AS46" i="3"/>
  <c r="AQ46" i="3"/>
  <c r="AZ46" i="3" s="1"/>
  <c r="AP46" i="3"/>
  <c r="AO46" i="3"/>
  <c r="AK46" i="3"/>
  <c r="CJ46" i="3" s="1"/>
  <c r="EI46" i="3" s="1"/>
  <c r="GH46" i="3" s="1"/>
  <c r="AJ46" i="3"/>
  <c r="AG46" i="3"/>
  <c r="Z46" i="3"/>
  <c r="Y46" i="3"/>
  <c r="X46" i="3"/>
  <c r="W46" i="3"/>
  <c r="Q46" i="3"/>
  <c r="Q43" i="3" s="1"/>
  <c r="P46" i="3"/>
  <c r="O46" i="3"/>
  <c r="N46" i="3" s="1"/>
  <c r="M46" i="3"/>
  <c r="V46" i="3" s="1"/>
  <c r="H46" i="3"/>
  <c r="AI46" i="3" s="1"/>
  <c r="G46" i="3"/>
  <c r="AH46" i="3" s="1"/>
  <c r="F46" i="3"/>
  <c r="D46" i="3"/>
  <c r="AE46" i="3" s="1"/>
  <c r="C46" i="3"/>
  <c r="FV45" i="3"/>
  <c r="FU45" i="3"/>
  <c r="FT45" i="3"/>
  <c r="FP45" i="3"/>
  <c r="FK45" i="3"/>
  <c r="FJ45" i="3"/>
  <c r="FS45" i="3" s="1"/>
  <c r="FI45" i="3"/>
  <c r="FH45" i="3" s="1"/>
  <c r="FF45" i="3"/>
  <c r="FE45" i="3" s="1"/>
  <c r="FB45" i="3"/>
  <c r="FA45" i="3"/>
  <c r="EZ45" i="3"/>
  <c r="EY45" i="3" s="1"/>
  <c r="EV45" i="3"/>
  <c r="ES45" i="3"/>
  <c r="ER45" i="3"/>
  <c r="EQ45" i="3"/>
  <c r="FR45" i="3" s="1"/>
  <c r="EP45" i="3"/>
  <c r="EO45" i="3"/>
  <c r="EX45" i="3" s="1"/>
  <c r="FG45" i="3" s="1"/>
  <c r="EN45" i="3"/>
  <c r="EW45" i="3" s="1"/>
  <c r="DW45" i="3"/>
  <c r="DV45" i="3"/>
  <c r="DL45" i="3"/>
  <c r="DK45" i="3"/>
  <c r="DI45" i="3" s="1"/>
  <c r="DJ45" i="3"/>
  <c r="DC45" i="3"/>
  <c r="DB45" i="3"/>
  <c r="DA45" i="3"/>
  <c r="CX45" i="3"/>
  <c r="CT45" i="3"/>
  <c r="CS45" i="3"/>
  <c r="DT45" i="3" s="1"/>
  <c r="CR45" i="3"/>
  <c r="CP45" i="3"/>
  <c r="CY45" i="3" s="1"/>
  <c r="CO45" i="3"/>
  <c r="CN45" i="3"/>
  <c r="BX45" i="3"/>
  <c r="CJ45" i="3" s="1"/>
  <c r="EI45" i="3" s="1"/>
  <c r="GH45" i="3" s="1"/>
  <c r="BW45" i="3"/>
  <c r="CI45" i="3" s="1"/>
  <c r="EH45" i="3" s="1"/>
  <c r="GG45" i="3" s="1"/>
  <c r="BT45" i="3"/>
  <c r="BM45" i="3"/>
  <c r="BL45" i="3"/>
  <c r="BK45" i="3"/>
  <c r="BJ45" i="3"/>
  <c r="BD45" i="3"/>
  <c r="BD43" i="3" s="1"/>
  <c r="BC45" i="3"/>
  <c r="BB45" i="3"/>
  <c r="BA45" i="3" s="1"/>
  <c r="AZ45" i="3"/>
  <c r="BI45" i="3" s="1"/>
  <c r="AU45" i="3"/>
  <c r="BV45" i="3" s="1"/>
  <c r="AT45" i="3"/>
  <c r="BU45" i="3" s="1"/>
  <c r="CA45" i="3" s="1"/>
  <c r="AS45" i="3"/>
  <c r="AQ45" i="3"/>
  <c r="BR45" i="3" s="1"/>
  <c r="AP45" i="3"/>
  <c r="AK45" i="3"/>
  <c r="AJ45" i="3"/>
  <c r="AH45" i="3"/>
  <c r="Z45" i="3"/>
  <c r="Y45" i="3"/>
  <c r="X45" i="3"/>
  <c r="Q45" i="3"/>
  <c r="P45" i="3"/>
  <c r="O45" i="3"/>
  <c r="N45" i="3"/>
  <c r="H45" i="3"/>
  <c r="G45" i="3"/>
  <c r="E45" i="3" s="1"/>
  <c r="F45" i="3"/>
  <c r="D45" i="3"/>
  <c r="C45" i="3"/>
  <c r="L45" i="3" s="1"/>
  <c r="GG44" i="3"/>
  <c r="FV44" i="3"/>
  <c r="FU44" i="3"/>
  <c r="FK44" i="3"/>
  <c r="FJ44" i="3"/>
  <c r="FI44" i="3"/>
  <c r="FH44" i="3" s="1"/>
  <c r="FB44" i="3"/>
  <c r="FA44" i="3"/>
  <c r="EZ44" i="3"/>
  <c r="EY44" i="3" s="1"/>
  <c r="EW44" i="3"/>
  <c r="ES44" i="3"/>
  <c r="ER44" i="3"/>
  <c r="FS44" i="3" s="1"/>
  <c r="EQ44" i="3"/>
  <c r="EO44" i="3"/>
  <c r="EX44" i="3" s="1"/>
  <c r="EN44" i="3"/>
  <c r="EM44" i="3"/>
  <c r="EI44" i="3"/>
  <c r="GH44" i="3" s="1"/>
  <c r="DW44" i="3"/>
  <c r="DV44" i="3"/>
  <c r="DS44" i="3"/>
  <c r="DL44" i="3"/>
  <c r="DK44" i="3"/>
  <c r="DJ44" i="3"/>
  <c r="DI44" i="3"/>
  <c r="DC44" i="3"/>
  <c r="DC43" i="3" s="1"/>
  <c r="DB44" i="3"/>
  <c r="DA44" i="3"/>
  <c r="CZ44" i="3" s="1"/>
  <c r="CY44" i="3"/>
  <c r="DH44" i="3" s="1"/>
  <c r="CT44" i="3"/>
  <c r="DU44" i="3" s="1"/>
  <c r="CS44" i="3"/>
  <c r="DT44" i="3" s="1"/>
  <c r="DZ44" i="3" s="1"/>
  <c r="CR44" i="3"/>
  <c r="CP44" i="3"/>
  <c r="DQ44" i="3" s="1"/>
  <c r="CO44" i="3"/>
  <c r="CG44" i="3"/>
  <c r="BX44" i="3"/>
  <c r="CJ44" i="3" s="1"/>
  <c r="BW44" i="3"/>
  <c r="BU44" i="3"/>
  <c r="BM44" i="3"/>
  <c r="BL44" i="3"/>
  <c r="BK44" i="3"/>
  <c r="BD44" i="3"/>
  <c r="BC44" i="3"/>
  <c r="BB44" i="3"/>
  <c r="BA44" i="3"/>
  <c r="AU44" i="3"/>
  <c r="AT44" i="3"/>
  <c r="AR44" i="3" s="1"/>
  <c r="AS44" i="3"/>
  <c r="AQ44" i="3"/>
  <c r="AP44" i="3"/>
  <c r="AY44" i="3" s="1"/>
  <c r="AK44" i="3"/>
  <c r="AJ44" i="3"/>
  <c r="CI44" i="3" s="1"/>
  <c r="EH44" i="3" s="1"/>
  <c r="AI44" i="3"/>
  <c r="AE44" i="3"/>
  <c r="Z44" i="3"/>
  <c r="Y44" i="3"/>
  <c r="AH44" i="3" s="1"/>
  <c r="X44" i="3"/>
  <c r="W44" i="3" s="1"/>
  <c r="U44" i="3"/>
  <c r="T44" i="3" s="1"/>
  <c r="Q44" i="3"/>
  <c r="P44" i="3"/>
  <c r="O44" i="3"/>
  <c r="N44" i="3" s="1"/>
  <c r="K44" i="3"/>
  <c r="H44" i="3"/>
  <c r="G44" i="3"/>
  <c r="F44" i="3"/>
  <c r="AG44" i="3" s="1"/>
  <c r="E44" i="3"/>
  <c r="D44" i="3"/>
  <c r="M44" i="3" s="1"/>
  <c r="V44" i="3" s="1"/>
  <c r="C44" i="3"/>
  <c r="L44" i="3" s="1"/>
  <c r="FV43" i="3"/>
  <c r="FR43" i="3"/>
  <c r="FM43" i="3"/>
  <c r="FM61" i="3" s="1"/>
  <c r="FL43" i="3"/>
  <c r="FJ43" i="3"/>
  <c r="FI43" i="3"/>
  <c r="FF43" i="3"/>
  <c r="FD43" i="3"/>
  <c r="FC43" i="3"/>
  <c r="FC61" i="3" s="1"/>
  <c r="FB43" i="3"/>
  <c r="FA43" i="3"/>
  <c r="EZ43" i="3"/>
  <c r="EY43" i="3" s="1"/>
  <c r="EX43" i="3"/>
  <c r="FG43" i="3" s="1"/>
  <c r="EW43" i="3"/>
  <c r="EU43" i="3"/>
  <c r="EU61" i="3" s="1"/>
  <c r="ET43" i="3"/>
  <c r="ER43" i="3"/>
  <c r="FS43" i="3" s="1"/>
  <c r="EQ43" i="3"/>
  <c r="EP43" i="3"/>
  <c r="EO43" i="3"/>
  <c r="FP43" i="3" s="1"/>
  <c r="EN43" i="3"/>
  <c r="FO43" i="3" s="1"/>
  <c r="DV43" i="3"/>
  <c r="DN43" i="3"/>
  <c r="DN61" i="3" s="1"/>
  <c r="DM43" i="3"/>
  <c r="DM61" i="3" s="1"/>
  <c r="DK43" i="3"/>
  <c r="DJ43" i="3"/>
  <c r="DI43" i="3" s="1"/>
  <c r="DE43" i="3"/>
  <c r="DE61" i="3" s="1"/>
  <c r="DD43" i="3"/>
  <c r="DB43" i="3"/>
  <c r="DA43" i="3"/>
  <c r="CZ43" i="3" s="1"/>
  <c r="CX43" i="3"/>
  <c r="CV43" i="3"/>
  <c r="CV61" i="3" s="1"/>
  <c r="CU43" i="3"/>
  <c r="CU61" i="3" s="1"/>
  <c r="CT43" i="3"/>
  <c r="CS43" i="3"/>
  <c r="DT43" i="3" s="1"/>
  <c r="CR43" i="3"/>
  <c r="DS43" i="3" s="1"/>
  <c r="CP43" i="3"/>
  <c r="CO43" i="3"/>
  <c r="BO43" i="3"/>
  <c r="BO61" i="3" s="1"/>
  <c r="BN43" i="3"/>
  <c r="BN61" i="3" s="1"/>
  <c r="BL43" i="3"/>
  <c r="BK43" i="3"/>
  <c r="BJ43" i="3"/>
  <c r="BF43" i="3"/>
  <c r="BF61" i="3" s="1"/>
  <c r="BE43" i="3"/>
  <c r="BE61" i="3" s="1"/>
  <c r="BE66" i="3" s="1"/>
  <c r="BC43" i="3"/>
  <c r="BB43" i="3"/>
  <c r="BA43" i="3" s="1"/>
  <c r="AW43" i="3"/>
  <c r="AW61" i="3" s="1"/>
  <c r="AV43" i="3"/>
  <c r="AV61" i="3" s="1"/>
  <c r="AT43" i="3"/>
  <c r="BU43" i="3" s="1"/>
  <c r="AS43" i="3"/>
  <c r="BT43" i="3" s="1"/>
  <c r="AQ43" i="3"/>
  <c r="AZ43" i="3" s="1"/>
  <c r="BI43" i="3" s="1"/>
  <c r="AP43" i="3"/>
  <c r="AH43" i="3"/>
  <c r="AB43" i="3"/>
  <c r="AA43" i="3"/>
  <c r="AA61" i="3" s="1"/>
  <c r="Z43" i="3"/>
  <c r="Y43" i="3"/>
  <c r="W43" i="3" s="1"/>
  <c r="X43" i="3"/>
  <c r="V43" i="3"/>
  <c r="S43" i="3"/>
  <c r="S61" i="3" s="1"/>
  <c r="R43" i="3"/>
  <c r="R61" i="3" s="1"/>
  <c r="P43" i="3"/>
  <c r="O43" i="3"/>
  <c r="N43" i="3"/>
  <c r="M43" i="3"/>
  <c r="J43" i="3"/>
  <c r="I43" i="3"/>
  <c r="I61" i="3" s="1"/>
  <c r="G43" i="3"/>
  <c r="F43" i="3"/>
  <c r="D43" i="3"/>
  <c r="AE43" i="3" s="1"/>
  <c r="C43" i="3"/>
  <c r="L43" i="3" s="1"/>
  <c r="B43" i="3"/>
  <c r="FU42" i="3"/>
  <c r="FM42" i="3"/>
  <c r="FL42" i="3"/>
  <c r="FI42" i="3"/>
  <c r="FD42" i="3"/>
  <c r="FC42" i="3"/>
  <c r="FA42" i="3"/>
  <c r="EU42" i="3"/>
  <c r="ET42" i="3"/>
  <c r="EO42" i="3"/>
  <c r="DN42" i="3"/>
  <c r="DM42" i="3"/>
  <c r="DE42" i="3"/>
  <c r="DD42" i="3"/>
  <c r="CV42" i="3"/>
  <c r="CU42" i="3"/>
  <c r="CS42" i="3"/>
  <c r="CO42" i="3"/>
  <c r="BO42" i="3"/>
  <c r="BN42" i="3"/>
  <c r="BF42" i="3"/>
  <c r="BE42" i="3"/>
  <c r="AW42" i="3"/>
  <c r="AV42" i="3"/>
  <c r="AK42" i="3"/>
  <c r="AB42" i="3"/>
  <c r="AA42" i="3"/>
  <c r="S42" i="3"/>
  <c r="R42" i="3"/>
  <c r="J42" i="3"/>
  <c r="I42" i="3"/>
  <c r="FV41" i="3"/>
  <c r="FU41" i="3"/>
  <c r="FR41" i="3"/>
  <c r="FK41" i="3"/>
  <c r="FK42" i="3" s="1"/>
  <c r="FJ41" i="3"/>
  <c r="FJ42" i="3" s="1"/>
  <c r="FI41" i="3"/>
  <c r="FH41" i="3"/>
  <c r="FB41" i="3"/>
  <c r="FB42" i="3" s="1"/>
  <c r="FA41" i="3"/>
  <c r="EZ41" i="3"/>
  <c r="EY41" i="3" s="1"/>
  <c r="EY42" i="3" s="1"/>
  <c r="EX41" i="3"/>
  <c r="ES41" i="3"/>
  <c r="FT41" i="3" s="1"/>
  <c r="ER41" i="3"/>
  <c r="EQ41" i="3"/>
  <c r="EQ42" i="3" s="1"/>
  <c r="EO41" i="3"/>
  <c r="EN41" i="3"/>
  <c r="DW41" i="3"/>
  <c r="DW42" i="3" s="1"/>
  <c r="DV41" i="3"/>
  <c r="DV42" i="3" s="1"/>
  <c r="DT41" i="3"/>
  <c r="DL41" i="3"/>
  <c r="DK41" i="3"/>
  <c r="DK42" i="3" s="1"/>
  <c r="DJ41" i="3"/>
  <c r="DC41" i="3"/>
  <c r="DC42" i="3" s="1"/>
  <c r="DB41" i="3"/>
  <c r="DB42" i="3" s="1"/>
  <c r="DA41" i="3"/>
  <c r="CZ41" i="3"/>
  <c r="CT41" i="3"/>
  <c r="CS41" i="3"/>
  <c r="CR41" i="3"/>
  <c r="CQ41" i="3" s="1"/>
  <c r="CP41" i="3"/>
  <c r="CO41" i="3"/>
  <c r="CX41" i="3" s="1"/>
  <c r="BX41" i="3"/>
  <c r="BW41" i="3"/>
  <c r="BM41" i="3"/>
  <c r="BL41" i="3"/>
  <c r="BK41" i="3"/>
  <c r="BK42" i="3" s="1"/>
  <c r="BD41" i="3"/>
  <c r="BC41" i="3"/>
  <c r="BB41" i="3"/>
  <c r="BA41" i="3"/>
  <c r="AU41" i="3"/>
  <c r="AU42" i="3" s="1"/>
  <c r="AT41" i="3"/>
  <c r="AT42" i="3" s="1"/>
  <c r="AS41" i="3"/>
  <c r="BT41" i="3" s="1"/>
  <c r="AR41" i="3"/>
  <c r="AQ41" i="3"/>
  <c r="AP41" i="3"/>
  <c r="AP42" i="3" s="1"/>
  <c r="AK41" i="3"/>
  <c r="CJ41" i="3" s="1"/>
  <c r="AJ41" i="3"/>
  <c r="AI41" i="3"/>
  <c r="Z41" i="3"/>
  <c r="Y41" i="3"/>
  <c r="X41" i="3"/>
  <c r="Q41" i="3"/>
  <c r="P41" i="3"/>
  <c r="O41" i="3"/>
  <c r="L41" i="3"/>
  <c r="K41" i="3"/>
  <c r="H41" i="3"/>
  <c r="G41" i="3"/>
  <c r="F41" i="3"/>
  <c r="E41" i="3"/>
  <c r="D41" i="3"/>
  <c r="M41" i="3" s="1"/>
  <c r="M42" i="3" s="1"/>
  <c r="C41" i="3"/>
  <c r="B41" i="3"/>
  <c r="FV40" i="3"/>
  <c r="FU40" i="3"/>
  <c r="FK40" i="3"/>
  <c r="FJ40" i="3"/>
  <c r="FI40" i="3"/>
  <c r="FB40" i="3"/>
  <c r="FA40" i="3"/>
  <c r="EZ40" i="3"/>
  <c r="EZ42" i="3" s="1"/>
  <c r="EY40" i="3"/>
  <c r="ES40" i="3"/>
  <c r="FT40" i="3" s="1"/>
  <c r="ER40" i="3"/>
  <c r="FS40" i="3" s="1"/>
  <c r="EQ40" i="3"/>
  <c r="EO40" i="3"/>
  <c r="EN40" i="3"/>
  <c r="DW40" i="3"/>
  <c r="DV40" i="3"/>
  <c r="DT40" i="3"/>
  <c r="DL40" i="3"/>
  <c r="DL42" i="3" s="1"/>
  <c r="DK40" i="3"/>
  <c r="DJ40" i="3"/>
  <c r="DC40" i="3"/>
  <c r="DB40" i="3"/>
  <c r="DA40" i="3"/>
  <c r="DA42" i="3" s="1"/>
  <c r="CW40" i="3"/>
  <c r="CT40" i="3"/>
  <c r="DU40" i="3" s="1"/>
  <c r="CS40" i="3"/>
  <c r="CR40" i="3"/>
  <c r="CR42" i="3" s="1"/>
  <c r="CQ40" i="3"/>
  <c r="CP40" i="3"/>
  <c r="CY40" i="3" s="1"/>
  <c r="DH40" i="3" s="1"/>
  <c r="CO40" i="3"/>
  <c r="CX40" i="3" s="1"/>
  <c r="BX40" i="3"/>
  <c r="BX42" i="3" s="1"/>
  <c r="BW40" i="3"/>
  <c r="CI40" i="3" s="1"/>
  <c r="EH40" i="3" s="1"/>
  <c r="GG40" i="3" s="1"/>
  <c r="BM40" i="3"/>
  <c r="BL40" i="3"/>
  <c r="BK40" i="3"/>
  <c r="BD40" i="3"/>
  <c r="BD42" i="3" s="1"/>
  <c r="BC40" i="3"/>
  <c r="BB40" i="3"/>
  <c r="AY40" i="3"/>
  <c r="AX40" i="3" s="1"/>
  <c r="AU40" i="3"/>
  <c r="AT40" i="3"/>
  <c r="AS40" i="3"/>
  <c r="AQ40" i="3"/>
  <c r="AZ40" i="3" s="1"/>
  <c r="AP40" i="3"/>
  <c r="AO40" i="3"/>
  <c r="AK40" i="3"/>
  <c r="CJ40" i="3" s="1"/>
  <c r="EI40" i="3" s="1"/>
  <c r="AJ40" i="3"/>
  <c r="AG40" i="3"/>
  <c r="Z40" i="3"/>
  <c r="Y40" i="3"/>
  <c r="X40" i="3"/>
  <c r="X42" i="3" s="1"/>
  <c r="W40" i="3"/>
  <c r="Q40" i="3"/>
  <c r="Q42" i="3" s="1"/>
  <c r="P40" i="3"/>
  <c r="O40" i="3"/>
  <c r="M40" i="3"/>
  <c r="V40" i="3" s="1"/>
  <c r="L40" i="3"/>
  <c r="H40" i="3"/>
  <c r="H42" i="3" s="1"/>
  <c r="G40" i="3"/>
  <c r="F40" i="3"/>
  <c r="D40" i="3"/>
  <c r="D42" i="3" s="1"/>
  <c r="C40" i="3"/>
  <c r="B40" i="3" s="1"/>
  <c r="FV39" i="3"/>
  <c r="FU39" i="3"/>
  <c r="FK39" i="3"/>
  <c r="FT39" i="3" s="1"/>
  <c r="FJ39" i="3"/>
  <c r="FI39" i="3"/>
  <c r="FH39" i="3" s="1"/>
  <c r="FB39" i="3"/>
  <c r="FA39" i="3"/>
  <c r="FS39" i="3" s="1"/>
  <c r="EZ39" i="3"/>
  <c r="EY39" i="3" s="1"/>
  <c r="EW39" i="3"/>
  <c r="ES39" i="3"/>
  <c r="ER39" i="3"/>
  <c r="EQ39" i="3"/>
  <c r="EO39" i="3"/>
  <c r="EX39" i="3" s="1"/>
  <c r="EN39" i="3"/>
  <c r="EM39" i="3"/>
  <c r="EI39" i="3"/>
  <c r="GH39" i="3" s="1"/>
  <c r="DW39" i="3"/>
  <c r="DV39" i="3"/>
  <c r="DS39" i="3"/>
  <c r="DL39" i="3"/>
  <c r="DK39" i="3"/>
  <c r="DJ39" i="3"/>
  <c r="DI39" i="3"/>
  <c r="DC39" i="3"/>
  <c r="DU39" i="3" s="1"/>
  <c r="DB39" i="3"/>
  <c r="DA39" i="3"/>
  <c r="CZ39" i="3" s="1"/>
  <c r="CY39" i="3"/>
  <c r="CT39" i="3"/>
  <c r="CS39" i="3"/>
  <c r="DT39" i="3" s="1"/>
  <c r="CR39" i="3"/>
  <c r="CP39" i="3"/>
  <c r="CO39" i="3"/>
  <c r="BX39" i="3"/>
  <c r="BW39" i="3"/>
  <c r="CI39" i="3" s="1"/>
  <c r="EH39" i="3" s="1"/>
  <c r="BU39" i="3"/>
  <c r="BM39" i="3"/>
  <c r="BL39" i="3"/>
  <c r="BK39" i="3"/>
  <c r="BD39" i="3"/>
  <c r="BC39" i="3"/>
  <c r="BB39" i="3"/>
  <c r="BA39" i="3"/>
  <c r="AU39" i="3"/>
  <c r="BV39" i="3" s="1"/>
  <c r="AT39" i="3"/>
  <c r="AS39" i="3"/>
  <c r="AR39" i="3" s="1"/>
  <c r="AQ39" i="3"/>
  <c r="AP39" i="3"/>
  <c r="AY39" i="3" s="1"/>
  <c r="AK39" i="3"/>
  <c r="CJ39" i="3" s="1"/>
  <c r="AJ39" i="3"/>
  <c r="AI39" i="3"/>
  <c r="CH39" i="3" s="1"/>
  <c r="EG39" i="3" s="1"/>
  <c r="GF39" i="3" s="1"/>
  <c r="Z39" i="3"/>
  <c r="Y39" i="3"/>
  <c r="AH39" i="3" s="1"/>
  <c r="X39" i="3"/>
  <c r="W39" i="3" s="1"/>
  <c r="Q39" i="3"/>
  <c r="P39" i="3"/>
  <c r="O39" i="3"/>
  <c r="H39" i="3"/>
  <c r="G39" i="3"/>
  <c r="F39" i="3"/>
  <c r="E39" i="3"/>
  <c r="D39" i="3"/>
  <c r="M39" i="3" s="1"/>
  <c r="V39" i="3" s="1"/>
  <c r="C39" i="3"/>
  <c r="L39" i="3" s="1"/>
  <c r="FV38" i="3"/>
  <c r="FU38" i="3"/>
  <c r="FR38" i="3"/>
  <c r="FK38" i="3"/>
  <c r="FJ38" i="3"/>
  <c r="FI38" i="3"/>
  <c r="FH38" i="3"/>
  <c r="FB38" i="3"/>
  <c r="FT38" i="3" s="1"/>
  <c r="FA38" i="3"/>
  <c r="EZ38" i="3"/>
  <c r="EY38" i="3" s="1"/>
  <c r="EX38" i="3"/>
  <c r="ES38" i="3"/>
  <c r="ER38" i="3"/>
  <c r="FS38" i="3" s="1"/>
  <c r="EQ38" i="3"/>
  <c r="EP38" i="3" s="1"/>
  <c r="EO38" i="3"/>
  <c r="EN38" i="3"/>
  <c r="DW38" i="3"/>
  <c r="DV38" i="3"/>
  <c r="DT38" i="3"/>
  <c r="DL38" i="3"/>
  <c r="DK38" i="3"/>
  <c r="DJ38" i="3"/>
  <c r="DC38" i="3"/>
  <c r="DB38" i="3"/>
  <c r="DA38" i="3"/>
  <c r="CZ38" i="3"/>
  <c r="CT38" i="3"/>
  <c r="DU38" i="3" s="1"/>
  <c r="CS38" i="3"/>
  <c r="CR38" i="3"/>
  <c r="CQ38" i="3" s="1"/>
  <c r="CP38" i="3"/>
  <c r="CO38" i="3"/>
  <c r="CX38" i="3" s="1"/>
  <c r="BX38" i="3"/>
  <c r="CJ38" i="3" s="1"/>
  <c r="EI38" i="3" s="1"/>
  <c r="GH38" i="3" s="1"/>
  <c r="BW38" i="3"/>
  <c r="BV38" i="3"/>
  <c r="BM38" i="3"/>
  <c r="BL38" i="3"/>
  <c r="BU38" i="3" s="1"/>
  <c r="BK38" i="3"/>
  <c r="BJ38" i="3" s="1"/>
  <c r="BD38" i="3"/>
  <c r="BC38" i="3"/>
  <c r="BB38" i="3"/>
  <c r="AU38" i="3"/>
  <c r="AT38" i="3"/>
  <c r="AS38" i="3"/>
  <c r="AR38" i="3"/>
  <c r="AQ38" i="3"/>
  <c r="AZ38" i="3" s="1"/>
  <c r="BI38" i="3" s="1"/>
  <c r="AP38" i="3"/>
  <c r="AY38" i="3" s="1"/>
  <c r="AK38" i="3"/>
  <c r="AJ38" i="3"/>
  <c r="CI38" i="3" s="1"/>
  <c r="EH38" i="3" s="1"/>
  <c r="GG38" i="3" s="1"/>
  <c r="Z38" i="3"/>
  <c r="AI38" i="3" s="1"/>
  <c r="CH38" i="3" s="1"/>
  <c r="EG38" i="3" s="1"/>
  <c r="GF38" i="3" s="1"/>
  <c r="Y38" i="3"/>
  <c r="X38" i="3"/>
  <c r="W38" i="3" s="1"/>
  <c r="Q38" i="3"/>
  <c r="P38" i="3"/>
  <c r="AH38" i="3" s="1"/>
  <c r="O38" i="3"/>
  <c r="N38" i="3" s="1"/>
  <c r="L38" i="3"/>
  <c r="H38" i="3"/>
  <c r="G38" i="3"/>
  <c r="F38" i="3"/>
  <c r="D38" i="3"/>
  <c r="M38" i="3" s="1"/>
  <c r="C38" i="3"/>
  <c r="B38" i="3"/>
  <c r="FV37" i="3"/>
  <c r="FU37" i="3"/>
  <c r="FS37" i="3"/>
  <c r="FK37" i="3"/>
  <c r="FJ37" i="3"/>
  <c r="FI37" i="3"/>
  <c r="FB37" i="3"/>
  <c r="FA37" i="3"/>
  <c r="EZ37" i="3"/>
  <c r="EY37" i="3"/>
  <c r="ES37" i="3"/>
  <c r="FT37" i="3" s="1"/>
  <c r="ER37" i="3"/>
  <c r="EQ37" i="3"/>
  <c r="EP37" i="3" s="1"/>
  <c r="EO37" i="3"/>
  <c r="EN37" i="3"/>
  <c r="EW37" i="3" s="1"/>
  <c r="DW37" i="3"/>
  <c r="DV37" i="3"/>
  <c r="DU37" i="3"/>
  <c r="DL37" i="3"/>
  <c r="DK37" i="3"/>
  <c r="DT37" i="3" s="1"/>
  <c r="DJ37" i="3"/>
  <c r="DC37" i="3"/>
  <c r="DB37" i="3"/>
  <c r="DA37" i="3"/>
  <c r="CT37" i="3"/>
  <c r="CS37" i="3"/>
  <c r="CR37" i="3"/>
  <c r="CQ37" i="3"/>
  <c r="CP37" i="3"/>
  <c r="CY37" i="3" s="1"/>
  <c r="DH37" i="3" s="1"/>
  <c r="CO37" i="3"/>
  <c r="CX37" i="3" s="1"/>
  <c r="BX37" i="3"/>
  <c r="BW37" i="3"/>
  <c r="CI37" i="3" s="1"/>
  <c r="EH37" i="3" s="1"/>
  <c r="GG37" i="3" s="1"/>
  <c r="BM37" i="3"/>
  <c r="BL37" i="3"/>
  <c r="BK37" i="3"/>
  <c r="BJ37" i="3" s="1"/>
  <c r="BD37" i="3"/>
  <c r="BC37" i="3"/>
  <c r="BU37" i="3" s="1"/>
  <c r="BB37" i="3"/>
  <c r="BA37" i="3" s="1"/>
  <c r="AY37" i="3"/>
  <c r="AU37" i="3"/>
  <c r="BV37" i="3" s="1"/>
  <c r="AT37" i="3"/>
  <c r="AS37" i="3"/>
  <c r="AQ37" i="3"/>
  <c r="AP37" i="3"/>
  <c r="AO37" i="3"/>
  <c r="AK37" i="3"/>
  <c r="CJ37" i="3" s="1"/>
  <c r="EI37" i="3" s="1"/>
  <c r="GH37" i="3" s="1"/>
  <c r="AJ37" i="3"/>
  <c r="AG37" i="3"/>
  <c r="Z37" i="3"/>
  <c r="Y37" i="3"/>
  <c r="X37" i="3"/>
  <c r="W37" i="3"/>
  <c r="Q37" i="3"/>
  <c r="AI37" i="3" s="1"/>
  <c r="P37" i="3"/>
  <c r="O37" i="3"/>
  <c r="N37" i="3" s="1"/>
  <c r="M37" i="3"/>
  <c r="H37" i="3"/>
  <c r="G37" i="3"/>
  <c r="AH37" i="3" s="1"/>
  <c r="F37" i="3"/>
  <c r="E37" i="3" s="1"/>
  <c r="AF37" i="3" s="1"/>
  <c r="D37" i="3"/>
  <c r="C37" i="3"/>
  <c r="FV36" i="3"/>
  <c r="FU36" i="3"/>
  <c r="FT36" i="3"/>
  <c r="FP36" i="3"/>
  <c r="FK36" i="3"/>
  <c r="FJ36" i="3"/>
  <c r="FI36" i="3"/>
  <c r="FB36" i="3"/>
  <c r="FA36" i="3"/>
  <c r="EZ36" i="3"/>
  <c r="ES36" i="3"/>
  <c r="ER36" i="3"/>
  <c r="FS36" i="3" s="1"/>
  <c r="FY36" i="3" s="1"/>
  <c r="EQ36" i="3"/>
  <c r="EP36" i="3"/>
  <c r="EO36" i="3"/>
  <c r="EX36" i="3" s="1"/>
  <c r="FG36" i="3" s="1"/>
  <c r="EN36" i="3"/>
  <c r="DW36" i="3"/>
  <c r="DV36" i="3"/>
  <c r="DL36" i="3"/>
  <c r="DK36" i="3"/>
  <c r="DJ36" i="3"/>
  <c r="DI36" i="3" s="1"/>
  <c r="DC36" i="3"/>
  <c r="DB36" i="3"/>
  <c r="DT36" i="3" s="1"/>
  <c r="DA36" i="3"/>
  <c r="CZ36" i="3" s="1"/>
  <c r="CX36" i="3"/>
  <c r="CT36" i="3"/>
  <c r="DU36" i="3" s="1"/>
  <c r="CS36" i="3"/>
  <c r="CR36" i="3"/>
  <c r="CP36" i="3"/>
  <c r="CO36" i="3"/>
  <c r="CN36" i="3"/>
  <c r="CJ36" i="3"/>
  <c r="EI36" i="3" s="1"/>
  <c r="GH36" i="3" s="1"/>
  <c r="BX36" i="3"/>
  <c r="BW36" i="3"/>
  <c r="BT36" i="3"/>
  <c r="BM36" i="3"/>
  <c r="BL36" i="3"/>
  <c r="BK36" i="3"/>
  <c r="BJ36" i="3"/>
  <c r="BD36" i="3"/>
  <c r="BV36" i="3" s="1"/>
  <c r="BC36" i="3"/>
  <c r="BB36" i="3"/>
  <c r="BA36" i="3" s="1"/>
  <c r="AZ36" i="3"/>
  <c r="AU36" i="3"/>
  <c r="AT36" i="3"/>
  <c r="BU36" i="3" s="1"/>
  <c r="AS36" i="3"/>
  <c r="AQ36" i="3"/>
  <c r="AP36" i="3"/>
  <c r="AK36" i="3"/>
  <c r="AJ36" i="3"/>
  <c r="CI36" i="3" s="1"/>
  <c r="EH36" i="3" s="1"/>
  <c r="GG36" i="3" s="1"/>
  <c r="AH36" i="3"/>
  <c r="Z36" i="3"/>
  <c r="Y36" i="3"/>
  <c r="X36" i="3"/>
  <c r="W36" i="3" s="1"/>
  <c r="Q36" i="3"/>
  <c r="P36" i="3"/>
  <c r="O36" i="3"/>
  <c r="N36" i="3"/>
  <c r="H36" i="3"/>
  <c r="AI36" i="3" s="1"/>
  <c r="CH36" i="3" s="1"/>
  <c r="G36" i="3"/>
  <c r="F36" i="3"/>
  <c r="AG36" i="3" s="1"/>
  <c r="D36" i="3"/>
  <c r="C36" i="3"/>
  <c r="L36" i="3" s="1"/>
  <c r="FV35" i="3"/>
  <c r="FU35" i="3"/>
  <c r="FK35" i="3"/>
  <c r="FJ35" i="3"/>
  <c r="FI35" i="3"/>
  <c r="FH35" i="3" s="1"/>
  <c r="FB35" i="3"/>
  <c r="FA35" i="3"/>
  <c r="EZ35" i="3"/>
  <c r="EW35" i="3"/>
  <c r="ES35" i="3"/>
  <c r="ER35" i="3"/>
  <c r="EQ35" i="3"/>
  <c r="EO35" i="3"/>
  <c r="EO61" i="3" s="1"/>
  <c r="EN35" i="3"/>
  <c r="EM35" i="3"/>
  <c r="DW35" i="3"/>
  <c r="DV35" i="3"/>
  <c r="DS35" i="3"/>
  <c r="DL35" i="3"/>
  <c r="DK35" i="3"/>
  <c r="DJ35" i="3"/>
  <c r="DI35" i="3"/>
  <c r="DC35" i="3"/>
  <c r="DB35" i="3"/>
  <c r="DA35" i="3"/>
  <c r="DA61" i="3" s="1"/>
  <c r="CY35" i="3"/>
  <c r="CT35" i="3"/>
  <c r="CS35" i="3"/>
  <c r="CR35" i="3"/>
  <c r="CP35" i="3"/>
  <c r="CO35" i="3"/>
  <c r="BX35" i="3"/>
  <c r="BW35" i="3"/>
  <c r="CI35" i="3" s="1"/>
  <c r="EH35" i="3" s="1"/>
  <c r="GG35" i="3" s="1"/>
  <c r="BU35" i="3"/>
  <c r="BQ35" i="3"/>
  <c r="BM35" i="3"/>
  <c r="BL35" i="3"/>
  <c r="BK35" i="3"/>
  <c r="BD35" i="3"/>
  <c r="BC35" i="3"/>
  <c r="BC61" i="3" s="1"/>
  <c r="BB35" i="3"/>
  <c r="BA35" i="3"/>
  <c r="AY35" i="3"/>
  <c r="BH35" i="3" s="1"/>
  <c r="AU35" i="3"/>
  <c r="AT35" i="3"/>
  <c r="AS35" i="3"/>
  <c r="AR35" i="3" s="1"/>
  <c r="AQ35" i="3"/>
  <c r="AP35" i="3"/>
  <c r="AK35" i="3"/>
  <c r="CJ35" i="3" s="1"/>
  <c r="EI35" i="3" s="1"/>
  <c r="GH35" i="3" s="1"/>
  <c r="AJ35" i="3"/>
  <c r="AI35" i="3"/>
  <c r="Z35" i="3"/>
  <c r="Y35" i="3"/>
  <c r="X35" i="3"/>
  <c r="Q35" i="3"/>
  <c r="P35" i="3"/>
  <c r="O35" i="3"/>
  <c r="M35" i="3"/>
  <c r="V35" i="3" s="1"/>
  <c r="H35" i="3"/>
  <c r="G35" i="3"/>
  <c r="G61" i="3" s="1"/>
  <c r="F35" i="3"/>
  <c r="E35" i="3"/>
  <c r="D35" i="3"/>
  <c r="C35" i="3"/>
  <c r="C61" i="3" s="1"/>
  <c r="FY30" i="3"/>
  <c r="FL30" i="3"/>
  <c r="FC30" i="3"/>
  <c r="EW30" i="3"/>
  <c r="EV30" i="3" s="1"/>
  <c r="ET30" i="3"/>
  <c r="DZ30" i="3"/>
  <c r="DM30" i="3"/>
  <c r="DD30" i="3"/>
  <c r="DC30" i="3"/>
  <c r="CU30" i="3"/>
  <c r="CO30" i="3"/>
  <c r="DG30" i="3" s="1"/>
  <c r="DF30" i="3" s="1"/>
  <c r="CN30" i="3"/>
  <c r="CM30" i="3"/>
  <c r="CA30" i="3"/>
  <c r="BN30" i="3"/>
  <c r="BE30" i="3"/>
  <c r="AV30" i="3"/>
  <c r="AN30" i="3"/>
  <c r="AA30" i="3"/>
  <c r="R30" i="3"/>
  <c r="I30" i="3"/>
  <c r="C30" i="3"/>
  <c r="GJ29" i="3"/>
  <c r="FX29" i="3"/>
  <c r="FM29" i="3"/>
  <c r="FG29" i="3"/>
  <c r="FE29" i="3" s="1"/>
  <c r="FD29" i="3"/>
  <c r="FA29" i="3"/>
  <c r="EU29" i="3"/>
  <c r="EO29" i="3"/>
  <c r="EM29" i="3" s="1"/>
  <c r="EK29" i="3"/>
  <c r="DY29" i="3"/>
  <c r="DN29" i="3"/>
  <c r="DE29" i="3"/>
  <c r="CV29" i="3"/>
  <c r="CP29" i="3"/>
  <c r="CL29" i="3"/>
  <c r="BZ29" i="3"/>
  <c r="BO29" i="3"/>
  <c r="BI29" i="3"/>
  <c r="BG29" i="3" s="1"/>
  <c r="BF29" i="3"/>
  <c r="AZ29" i="3"/>
  <c r="AX29" i="3" s="1"/>
  <c r="AW29" i="3"/>
  <c r="AQ29" i="3"/>
  <c r="AO29" i="3" s="1"/>
  <c r="AM29" i="3"/>
  <c r="AB29" i="3"/>
  <c r="S29" i="3"/>
  <c r="M29" i="3"/>
  <c r="K29" i="3"/>
  <c r="J29" i="3"/>
  <c r="D29" i="3"/>
  <c r="V29" i="3" s="1"/>
  <c r="T29" i="3" s="1"/>
  <c r="B29" i="3"/>
  <c r="GK28" i="3"/>
  <c r="FY28" i="3"/>
  <c r="FL28" i="3"/>
  <c r="FC28" i="3"/>
  <c r="ET28" i="3"/>
  <c r="EL28" i="3"/>
  <c r="DZ28" i="3"/>
  <c r="DM28" i="3"/>
  <c r="DD28" i="3"/>
  <c r="CU28" i="3"/>
  <c r="CM28" i="3"/>
  <c r="CA28" i="3"/>
  <c r="BN28" i="3"/>
  <c r="BE28" i="3"/>
  <c r="AV28" i="3"/>
  <c r="AU28" i="3"/>
  <c r="AN28" i="3"/>
  <c r="AA28" i="3"/>
  <c r="R28" i="3"/>
  <c r="O28" i="3"/>
  <c r="I28" i="3"/>
  <c r="F28" i="3"/>
  <c r="GK27" i="3"/>
  <c r="FY27" i="3"/>
  <c r="FU27" i="3"/>
  <c r="FL27" i="3"/>
  <c r="FC27" i="3"/>
  <c r="ET27" i="3"/>
  <c r="EL27" i="3"/>
  <c r="DZ27" i="3"/>
  <c r="DM27" i="3"/>
  <c r="DD27" i="3"/>
  <c r="CU27" i="3"/>
  <c r="CO27" i="3"/>
  <c r="CM27" i="3"/>
  <c r="CA27" i="3"/>
  <c r="BN27" i="3"/>
  <c r="BK27" i="3"/>
  <c r="BE27" i="3"/>
  <c r="BD27" i="3"/>
  <c r="AV27" i="3"/>
  <c r="AN27" i="3"/>
  <c r="AA27" i="3"/>
  <c r="Z27" i="3"/>
  <c r="R27" i="3"/>
  <c r="L27" i="3"/>
  <c r="I27" i="3"/>
  <c r="F27" i="3"/>
  <c r="C27" i="3"/>
  <c r="C28" i="3" s="1"/>
  <c r="FJ26" i="3"/>
  <c r="ET26" i="3"/>
  <c r="DN26" i="3"/>
  <c r="DJ26" i="3"/>
  <c r="DB26" i="3"/>
  <c r="BN26" i="3"/>
  <c r="BF26" i="3"/>
  <c r="BB26" i="3"/>
  <c r="AT26" i="3"/>
  <c r="Z26" i="3"/>
  <c r="R26" i="3"/>
  <c r="J26" i="3"/>
  <c r="F26" i="3"/>
  <c r="FS25" i="3"/>
  <c r="FM25" i="3"/>
  <c r="FL25" i="3"/>
  <c r="FJ25" i="3"/>
  <c r="FI25" i="3"/>
  <c r="FH25" i="3" s="1"/>
  <c r="FD25" i="3"/>
  <c r="FC25" i="3"/>
  <c r="FA25" i="3"/>
  <c r="EZ25" i="3"/>
  <c r="EY25" i="3"/>
  <c r="EU25" i="3"/>
  <c r="ET25" i="3"/>
  <c r="ER25" i="3"/>
  <c r="EQ25" i="3"/>
  <c r="DW25" i="3"/>
  <c r="DS25" i="3"/>
  <c r="DN25" i="3"/>
  <c r="DM25" i="3"/>
  <c r="DK25" i="3"/>
  <c r="DJ25" i="3"/>
  <c r="DE25" i="3"/>
  <c r="DD25" i="3"/>
  <c r="DB25" i="3"/>
  <c r="DA25" i="3"/>
  <c r="CZ25" i="3" s="1"/>
  <c r="CV25" i="3"/>
  <c r="CU25" i="3"/>
  <c r="CS25" i="3"/>
  <c r="DT25" i="3" s="1"/>
  <c r="CR25" i="3"/>
  <c r="CQ25" i="3"/>
  <c r="BW25" i="3"/>
  <c r="BO25" i="3"/>
  <c r="BN25" i="3"/>
  <c r="BL25" i="3"/>
  <c r="BK25" i="3"/>
  <c r="BF25" i="3"/>
  <c r="BE25" i="3"/>
  <c r="BE67" i="3" s="1"/>
  <c r="BC25" i="3"/>
  <c r="BB25" i="3"/>
  <c r="AW25" i="3"/>
  <c r="AV25" i="3"/>
  <c r="AT25" i="3"/>
  <c r="AS25" i="3"/>
  <c r="AB25" i="3"/>
  <c r="AA25" i="3"/>
  <c r="Y25" i="3"/>
  <c r="X25" i="3"/>
  <c r="W25" i="3"/>
  <c r="S25" i="3"/>
  <c r="R25" i="3"/>
  <c r="P25" i="3"/>
  <c r="O25" i="3"/>
  <c r="J25" i="3"/>
  <c r="I25" i="3"/>
  <c r="G25" i="3"/>
  <c r="F25" i="3"/>
  <c r="FV24" i="3"/>
  <c r="FU24" i="3"/>
  <c r="FU30" i="3" s="1"/>
  <c r="FT24" i="3"/>
  <c r="FS24" i="3"/>
  <c r="FR24" i="3"/>
  <c r="FP24" i="3"/>
  <c r="FY24" i="3" s="1"/>
  <c r="FK24" i="3"/>
  <c r="FH24" i="3"/>
  <c r="FB24" i="3"/>
  <c r="EY24" i="3"/>
  <c r="EY30" i="3" s="1"/>
  <c r="ES24" i="3"/>
  <c r="EP24" i="3"/>
  <c r="DW24" i="3"/>
  <c r="DV24" i="3"/>
  <c r="DU24" i="3"/>
  <c r="DT24" i="3"/>
  <c r="DS24" i="3"/>
  <c r="DQ24" i="3"/>
  <c r="DZ24" i="3" s="1"/>
  <c r="DL24" i="3"/>
  <c r="DI24" i="3"/>
  <c r="DC24" i="3"/>
  <c r="CZ24" i="3"/>
  <c r="CT24" i="3"/>
  <c r="CQ24" i="3"/>
  <c r="CH24" i="3"/>
  <c r="BX24" i="3"/>
  <c r="BW24" i="3"/>
  <c r="BV24" i="3"/>
  <c r="BU24" i="3"/>
  <c r="BT24" i="3"/>
  <c r="BR24" i="3"/>
  <c r="CA24" i="3" s="1"/>
  <c r="BM24" i="3"/>
  <c r="BJ24" i="3"/>
  <c r="BD24" i="3"/>
  <c r="BD30" i="3" s="1"/>
  <c r="BA24" i="3"/>
  <c r="AU24" i="3"/>
  <c r="AR24" i="3"/>
  <c r="AK24" i="3"/>
  <c r="CJ24" i="3" s="1"/>
  <c r="EI24" i="3" s="1"/>
  <c r="AJ24" i="3"/>
  <c r="AI24" i="3"/>
  <c r="AH24" i="3"/>
  <c r="CG24" i="3" s="1"/>
  <c r="AG24" i="3"/>
  <c r="AG30" i="3" s="1"/>
  <c r="AE24" i="3"/>
  <c r="AN24" i="3" s="1"/>
  <c r="Z24" i="3"/>
  <c r="W24" i="3"/>
  <c r="Q24" i="3"/>
  <c r="N24" i="3"/>
  <c r="H24" i="3"/>
  <c r="E24" i="3"/>
  <c r="FV23" i="3"/>
  <c r="FU23" i="3"/>
  <c r="FS23" i="3"/>
  <c r="FR23" i="3"/>
  <c r="FX23" i="3" s="1"/>
  <c r="FQ23" i="3"/>
  <c r="FO23" i="3"/>
  <c r="FK23" i="3"/>
  <c r="FK29" i="3" s="1"/>
  <c r="FH23" i="3"/>
  <c r="FB23" i="3"/>
  <c r="FB29" i="3" s="1"/>
  <c r="EY23" i="3"/>
  <c r="ES23" i="3"/>
  <c r="EP23" i="3"/>
  <c r="DW23" i="3"/>
  <c r="DV23" i="3"/>
  <c r="DT23" i="3"/>
  <c r="DS23" i="3"/>
  <c r="DY23" i="3" s="1"/>
  <c r="DR23" i="3"/>
  <c r="DP23" i="3"/>
  <c r="DL23" i="3"/>
  <c r="DL29" i="3" s="1"/>
  <c r="DI23" i="3"/>
  <c r="DC23" i="3"/>
  <c r="DC29" i="3" s="1"/>
  <c r="CZ23" i="3"/>
  <c r="CT23" i="3"/>
  <c r="CQ23" i="3"/>
  <c r="BX23" i="3"/>
  <c r="BW23" i="3"/>
  <c r="BU23" i="3"/>
  <c r="BT23" i="3"/>
  <c r="BZ23" i="3" s="1"/>
  <c r="BS23" i="3"/>
  <c r="BQ23" i="3"/>
  <c r="BM23" i="3"/>
  <c r="BM29" i="3" s="1"/>
  <c r="BJ23" i="3"/>
  <c r="BD23" i="3"/>
  <c r="BD29" i="3" s="1"/>
  <c r="BA23" i="3"/>
  <c r="AU23" i="3"/>
  <c r="AU25" i="3" s="1"/>
  <c r="AR23" i="3"/>
  <c r="AK23" i="3"/>
  <c r="AJ23" i="3"/>
  <c r="CI23" i="3" s="1"/>
  <c r="EH23" i="3" s="1"/>
  <c r="GG23" i="3" s="1"/>
  <c r="AH23" i="3"/>
  <c r="AG23" i="3"/>
  <c r="AM23" i="3" s="1"/>
  <c r="AF23" i="3"/>
  <c r="AD23" i="3"/>
  <c r="CC23" i="3" s="1"/>
  <c r="EB23" i="3" s="1"/>
  <c r="GA23" i="3" s="1"/>
  <c r="Z23" i="3"/>
  <c r="Z29" i="3" s="1"/>
  <c r="W23" i="3"/>
  <c r="Q23" i="3"/>
  <c r="N23" i="3"/>
  <c r="H23" i="3"/>
  <c r="E23" i="3"/>
  <c r="FV22" i="3"/>
  <c r="FU22" i="3"/>
  <c r="FT22" i="3"/>
  <c r="FS22" i="3"/>
  <c r="FY22" i="3" s="1"/>
  <c r="FR22" i="3"/>
  <c r="FP22" i="3"/>
  <c r="FK22" i="3"/>
  <c r="FK28" i="3" s="1"/>
  <c r="FH22" i="3"/>
  <c r="FB22" i="3"/>
  <c r="EY22" i="3"/>
  <c r="EY28" i="3" s="1"/>
  <c r="ES22" i="3"/>
  <c r="EP22" i="3"/>
  <c r="DW22" i="3"/>
  <c r="DV22" i="3"/>
  <c r="DU22" i="3"/>
  <c r="DT22" i="3"/>
  <c r="DZ22" i="3" s="1"/>
  <c r="DS22" i="3"/>
  <c r="DQ22" i="3"/>
  <c r="DL22" i="3"/>
  <c r="DL28" i="3" s="1"/>
  <c r="DI22" i="3"/>
  <c r="DC22" i="3"/>
  <c r="CZ22" i="3"/>
  <c r="CT22" i="3"/>
  <c r="CT28" i="3" s="1"/>
  <c r="CQ22" i="3"/>
  <c r="CJ22" i="3"/>
  <c r="EI22" i="3" s="1"/>
  <c r="GH22" i="3" s="1"/>
  <c r="CF22" i="3"/>
  <c r="BX22" i="3"/>
  <c r="BW22" i="3"/>
  <c r="BV22" i="3"/>
  <c r="BU22" i="3"/>
  <c r="CA22" i="3" s="1"/>
  <c r="BT22" i="3"/>
  <c r="BR22" i="3"/>
  <c r="BM22" i="3"/>
  <c r="BM28" i="3" s="1"/>
  <c r="BJ22" i="3"/>
  <c r="BD22" i="3"/>
  <c r="BA22" i="3"/>
  <c r="AU22" i="3"/>
  <c r="AR22" i="3"/>
  <c r="AK22" i="3"/>
  <c r="AJ22" i="3"/>
  <c r="CI22" i="3" s="1"/>
  <c r="AI22" i="3"/>
  <c r="AH22" i="3"/>
  <c r="AN22" i="3" s="1"/>
  <c r="AG22" i="3"/>
  <c r="AE22" i="3"/>
  <c r="CD22" i="3" s="1"/>
  <c r="EC22" i="3" s="1"/>
  <c r="GB22" i="3" s="1"/>
  <c r="Z22" i="3"/>
  <c r="W22" i="3"/>
  <c r="Q22" i="3"/>
  <c r="N22" i="3"/>
  <c r="H22" i="3"/>
  <c r="E22" i="3"/>
  <c r="FV21" i="3"/>
  <c r="FU21" i="3"/>
  <c r="FS21" i="3"/>
  <c r="FY21" i="3" s="1"/>
  <c r="FR21" i="3"/>
  <c r="FQ21" i="3"/>
  <c r="FP21" i="3"/>
  <c r="FK21" i="3"/>
  <c r="FH21" i="3"/>
  <c r="FB21" i="3"/>
  <c r="EY21" i="3"/>
  <c r="ES21" i="3"/>
  <c r="FT21" i="3" s="1"/>
  <c r="EP21" i="3"/>
  <c r="DW21" i="3"/>
  <c r="DV21" i="3"/>
  <c r="DV27" i="3" s="1"/>
  <c r="DT21" i="3"/>
  <c r="DZ21" i="3" s="1"/>
  <c r="DS21" i="3"/>
  <c r="DR21" i="3"/>
  <c r="DQ21" i="3"/>
  <c r="DL21" i="3"/>
  <c r="DL25" i="3" s="1"/>
  <c r="DL26" i="3" s="1"/>
  <c r="DI21" i="3"/>
  <c r="DC21" i="3"/>
  <c r="DC27" i="3" s="1"/>
  <c r="CZ21" i="3"/>
  <c r="CT21" i="3"/>
  <c r="DU21" i="3" s="1"/>
  <c r="DU27" i="3" s="1"/>
  <c r="CQ21" i="3"/>
  <c r="CG21" i="3"/>
  <c r="CM21" i="3" s="1"/>
  <c r="BX21" i="3"/>
  <c r="BW21" i="3"/>
  <c r="BW27" i="3" s="1"/>
  <c r="BU21" i="3"/>
  <c r="CA21" i="3" s="1"/>
  <c r="BT21" i="3"/>
  <c r="BS21" i="3"/>
  <c r="BR21" i="3"/>
  <c r="BM21" i="3"/>
  <c r="BJ21" i="3"/>
  <c r="BD21" i="3"/>
  <c r="BA21" i="3"/>
  <c r="AU21" i="3"/>
  <c r="BV21" i="3" s="1"/>
  <c r="AR21" i="3"/>
  <c r="AK21" i="3"/>
  <c r="CJ21" i="3" s="1"/>
  <c r="EI21" i="3" s="1"/>
  <c r="GH21" i="3" s="1"/>
  <c r="AJ21" i="3"/>
  <c r="AH21" i="3"/>
  <c r="AN21" i="3" s="1"/>
  <c r="AG21" i="3"/>
  <c r="CF21" i="3" s="1"/>
  <c r="AF21" i="3"/>
  <c r="AE21" i="3"/>
  <c r="CD21" i="3" s="1"/>
  <c r="EC21" i="3" s="1"/>
  <c r="GB21" i="3" s="1"/>
  <c r="Z21" i="3"/>
  <c r="Z25" i="3" s="1"/>
  <c r="W21" i="3"/>
  <c r="Q21" i="3"/>
  <c r="N21" i="3"/>
  <c r="H21" i="3"/>
  <c r="H27" i="3" s="1"/>
  <c r="E21" i="3"/>
  <c r="GA16" i="3"/>
  <c r="C16" i="3" s="1"/>
  <c r="FV16" i="3"/>
  <c r="FU16" i="3"/>
  <c r="FS16" i="3"/>
  <c r="FY16" i="3" s="1"/>
  <c r="FK16" i="3"/>
  <c r="FJ16" i="3"/>
  <c r="FI16" i="3"/>
  <c r="FH16" i="3" s="1"/>
  <c r="FG16" i="3"/>
  <c r="FB16" i="3"/>
  <c r="FA16" i="3"/>
  <c r="EZ16" i="3"/>
  <c r="EY16" i="3"/>
  <c r="EX16" i="3"/>
  <c r="ES16" i="3"/>
  <c r="FT16" i="3" s="1"/>
  <c r="ER16" i="3"/>
  <c r="EQ16" i="3"/>
  <c r="FR16" i="3" s="1"/>
  <c r="EO16" i="3"/>
  <c r="FP16" i="3" s="1"/>
  <c r="DW16" i="3"/>
  <c r="DV16" i="3"/>
  <c r="DU16" i="3"/>
  <c r="DQ16" i="3"/>
  <c r="DL16" i="3"/>
  <c r="DK16" i="3"/>
  <c r="DI16" i="3" s="1"/>
  <c r="DJ16" i="3"/>
  <c r="DH16" i="3"/>
  <c r="DG16" i="3"/>
  <c r="DF16" i="3" s="1"/>
  <c r="DC16" i="3"/>
  <c r="DB16" i="3"/>
  <c r="DA16" i="3"/>
  <c r="CY16" i="3"/>
  <c r="CT16" i="3"/>
  <c r="CS16" i="3"/>
  <c r="DT16" i="3" s="1"/>
  <c r="DZ16" i="3" s="1"/>
  <c r="CR16" i="3"/>
  <c r="CQ16" i="3"/>
  <c r="CP16" i="3"/>
  <c r="BX16" i="3"/>
  <c r="BW16" i="3"/>
  <c r="CI16" i="3" s="1"/>
  <c r="EH16" i="3" s="1"/>
  <c r="GG16" i="3" s="1"/>
  <c r="BM16" i="3"/>
  <c r="BL16" i="3"/>
  <c r="BK16" i="3"/>
  <c r="BJ16" i="3" s="1"/>
  <c r="BI16" i="3"/>
  <c r="BD16" i="3"/>
  <c r="BC16" i="3"/>
  <c r="BB16" i="3"/>
  <c r="AZ16" i="3"/>
  <c r="AY16" i="3"/>
  <c r="AX16" i="3" s="1"/>
  <c r="AU16" i="3"/>
  <c r="AT16" i="3"/>
  <c r="AS16" i="3"/>
  <c r="AQ16" i="3"/>
  <c r="BR16" i="3" s="1"/>
  <c r="AK16" i="3"/>
  <c r="CJ16" i="3" s="1"/>
  <c r="EI16" i="3" s="1"/>
  <c r="GH16" i="3" s="1"/>
  <c r="AJ16" i="3"/>
  <c r="AG16" i="3"/>
  <c r="Z16" i="3"/>
  <c r="Y16" i="3"/>
  <c r="X16" i="3"/>
  <c r="W16" i="3"/>
  <c r="V16" i="3"/>
  <c r="Q16" i="3"/>
  <c r="AI16" i="3" s="1"/>
  <c r="P16" i="3"/>
  <c r="O16" i="3"/>
  <c r="N16" i="3" s="1"/>
  <c r="M16" i="3"/>
  <c r="AE16" i="3" s="1"/>
  <c r="CD16" i="3" s="1"/>
  <c r="EC16" i="3" s="1"/>
  <c r="H16" i="3"/>
  <c r="G16" i="3"/>
  <c r="F16" i="3"/>
  <c r="D16" i="3"/>
  <c r="GA15" i="3"/>
  <c r="C15" i="3" s="1"/>
  <c r="FV15" i="3"/>
  <c r="FU15" i="3"/>
  <c r="FS15" i="3"/>
  <c r="FY15" i="3" s="1"/>
  <c r="FK15" i="3"/>
  <c r="FJ15" i="3"/>
  <c r="FI15" i="3"/>
  <c r="FH15" i="3" s="1"/>
  <c r="FG15" i="3"/>
  <c r="FB15" i="3"/>
  <c r="FA15" i="3"/>
  <c r="EZ15" i="3"/>
  <c r="EY15" i="3"/>
  <c r="EX15" i="3"/>
  <c r="ES15" i="3"/>
  <c r="FT15" i="3" s="1"/>
  <c r="ER15" i="3"/>
  <c r="EQ15" i="3"/>
  <c r="EO15" i="3"/>
  <c r="FP15" i="3" s="1"/>
  <c r="DW15" i="3"/>
  <c r="DV15" i="3"/>
  <c r="DU15" i="3"/>
  <c r="DQ15" i="3"/>
  <c r="DL15" i="3"/>
  <c r="DK15" i="3"/>
  <c r="DI15" i="3" s="1"/>
  <c r="DJ15" i="3"/>
  <c r="DH15" i="3"/>
  <c r="DG15" i="3"/>
  <c r="DF15" i="3" s="1"/>
  <c r="DC15" i="3"/>
  <c r="DB15" i="3"/>
  <c r="DA15" i="3"/>
  <c r="CY15" i="3"/>
  <c r="CT15" i="3"/>
  <c r="CS15" i="3"/>
  <c r="DT15" i="3" s="1"/>
  <c r="DZ15" i="3" s="1"/>
  <c r="CR15" i="3"/>
  <c r="CQ15" i="3"/>
  <c r="CP15" i="3"/>
  <c r="BX15" i="3"/>
  <c r="BW15" i="3"/>
  <c r="CI15" i="3" s="1"/>
  <c r="EH15" i="3" s="1"/>
  <c r="GG15" i="3" s="1"/>
  <c r="BM15" i="3"/>
  <c r="BL15" i="3"/>
  <c r="BK15" i="3"/>
  <c r="BJ15" i="3" s="1"/>
  <c r="BI15" i="3"/>
  <c r="BD15" i="3"/>
  <c r="BC15" i="3"/>
  <c r="BB15" i="3"/>
  <c r="AZ15" i="3"/>
  <c r="AY15" i="3"/>
  <c r="AX15" i="3" s="1"/>
  <c r="AU15" i="3"/>
  <c r="AT15" i="3"/>
  <c r="AS15" i="3"/>
  <c r="AQ15" i="3"/>
  <c r="BR15" i="3" s="1"/>
  <c r="AK15" i="3"/>
  <c r="CJ15" i="3" s="1"/>
  <c r="EI15" i="3" s="1"/>
  <c r="GH15" i="3" s="1"/>
  <c r="AJ15" i="3"/>
  <c r="AG15" i="3"/>
  <c r="Z15" i="3"/>
  <c r="Y15" i="3"/>
  <c r="X15" i="3"/>
  <c r="W15" i="3"/>
  <c r="V15" i="3"/>
  <c r="Q15" i="3"/>
  <c r="AI15" i="3" s="1"/>
  <c r="P15" i="3"/>
  <c r="O15" i="3"/>
  <c r="N15" i="3" s="1"/>
  <c r="M15" i="3"/>
  <c r="AE15" i="3" s="1"/>
  <c r="CD15" i="3" s="1"/>
  <c r="EC15" i="3" s="1"/>
  <c r="H15" i="3"/>
  <c r="G15" i="3"/>
  <c r="F15" i="3"/>
  <c r="D15" i="3"/>
  <c r="GA14" i="3"/>
  <c r="C14" i="3" s="1"/>
  <c r="FV14" i="3"/>
  <c r="FU14" i="3"/>
  <c r="FS14" i="3"/>
  <c r="FY14" i="3" s="1"/>
  <c r="FK14" i="3"/>
  <c r="FJ14" i="3"/>
  <c r="FI14" i="3"/>
  <c r="FH14" i="3" s="1"/>
  <c r="FG14" i="3"/>
  <c r="FB14" i="3"/>
  <c r="FA14" i="3"/>
  <c r="EZ14" i="3"/>
  <c r="EY14" i="3"/>
  <c r="EX14" i="3"/>
  <c r="ES14" i="3"/>
  <c r="FT14" i="3" s="1"/>
  <c r="ER14" i="3"/>
  <c r="EQ14" i="3"/>
  <c r="EO14" i="3"/>
  <c r="FP14" i="3" s="1"/>
  <c r="DW14" i="3"/>
  <c r="DV14" i="3"/>
  <c r="DU14" i="3"/>
  <c r="DQ14" i="3"/>
  <c r="DL14" i="3"/>
  <c r="DK14" i="3"/>
  <c r="DI14" i="3" s="1"/>
  <c r="DJ14" i="3"/>
  <c r="DH14" i="3"/>
  <c r="DG14" i="3"/>
  <c r="DF14" i="3" s="1"/>
  <c r="DC14" i="3"/>
  <c r="DB14" i="3"/>
  <c r="DA14" i="3"/>
  <c r="CY14" i="3"/>
  <c r="CT14" i="3"/>
  <c r="CS14" i="3"/>
  <c r="DT14" i="3" s="1"/>
  <c r="DZ14" i="3" s="1"/>
  <c r="CR14" i="3"/>
  <c r="CQ14" i="3"/>
  <c r="CP14" i="3"/>
  <c r="BX14" i="3"/>
  <c r="BW14" i="3"/>
  <c r="CI14" i="3" s="1"/>
  <c r="EH14" i="3" s="1"/>
  <c r="GG14" i="3" s="1"/>
  <c r="BM14" i="3"/>
  <c r="BL14" i="3"/>
  <c r="BK14" i="3"/>
  <c r="BJ14" i="3" s="1"/>
  <c r="BI14" i="3"/>
  <c r="BD14" i="3"/>
  <c r="BC14" i="3"/>
  <c r="BB14" i="3"/>
  <c r="AZ14" i="3"/>
  <c r="AY14" i="3"/>
  <c r="AX14" i="3" s="1"/>
  <c r="AU14" i="3"/>
  <c r="AT14" i="3"/>
  <c r="AS14" i="3"/>
  <c r="AQ14" i="3"/>
  <c r="BR14" i="3" s="1"/>
  <c r="AK14" i="3"/>
  <c r="CJ14" i="3" s="1"/>
  <c r="EI14" i="3" s="1"/>
  <c r="GH14" i="3" s="1"/>
  <c r="AJ14" i="3"/>
  <c r="AG14" i="3"/>
  <c r="Z14" i="3"/>
  <c r="Y14" i="3"/>
  <c r="X14" i="3"/>
  <c r="W14" i="3"/>
  <c r="V14" i="3"/>
  <c r="Q14" i="3"/>
  <c r="AI14" i="3" s="1"/>
  <c r="P14" i="3"/>
  <c r="O14" i="3"/>
  <c r="N14" i="3" s="1"/>
  <c r="M14" i="3"/>
  <c r="AE14" i="3" s="1"/>
  <c r="CD14" i="3" s="1"/>
  <c r="EC14" i="3" s="1"/>
  <c r="H14" i="3"/>
  <c r="G14" i="3"/>
  <c r="F14" i="3"/>
  <c r="D14" i="3"/>
  <c r="GA13" i="3"/>
  <c r="FZ13" i="3" s="1"/>
  <c r="FV13" i="3"/>
  <c r="FL13" i="3"/>
  <c r="FK13" i="3" s="1"/>
  <c r="FJ13" i="3"/>
  <c r="FH13" i="3" s="1"/>
  <c r="FI13" i="3"/>
  <c r="FG13" i="3"/>
  <c r="FC13" i="3"/>
  <c r="FB13" i="3" s="1"/>
  <c r="FA13" i="3"/>
  <c r="EY13" i="3" s="1"/>
  <c r="EZ13" i="3"/>
  <c r="EX13" i="3"/>
  <c r="ET13" i="3"/>
  <c r="FU13" i="3" s="1"/>
  <c r="ER13" i="3"/>
  <c r="EP13" i="3" s="1"/>
  <c r="EQ13" i="3"/>
  <c r="FR13" i="3" s="1"/>
  <c r="EO13" i="3"/>
  <c r="FP13" i="3" s="1"/>
  <c r="DW13" i="3"/>
  <c r="DM13" i="3"/>
  <c r="DL13" i="3" s="1"/>
  <c r="DK13" i="3"/>
  <c r="DI13" i="3" s="1"/>
  <c r="DJ13" i="3"/>
  <c r="DH13" i="3"/>
  <c r="DD13" i="3"/>
  <c r="DC13" i="3" s="1"/>
  <c r="DB13" i="3"/>
  <c r="CZ13" i="3" s="1"/>
  <c r="DA13" i="3"/>
  <c r="CY13" i="3"/>
  <c r="CX13" i="3"/>
  <c r="CW13" i="3" s="1"/>
  <c r="CU13" i="3"/>
  <c r="DV13" i="3" s="1"/>
  <c r="CS13" i="3"/>
  <c r="CQ13" i="3" s="1"/>
  <c r="CR13" i="3"/>
  <c r="DS13" i="3" s="1"/>
  <c r="CP13" i="3"/>
  <c r="DQ13" i="3" s="1"/>
  <c r="BX13" i="3"/>
  <c r="BN13" i="3"/>
  <c r="BM13" i="3" s="1"/>
  <c r="BL13" i="3"/>
  <c r="BJ13" i="3" s="1"/>
  <c r="BK13" i="3"/>
  <c r="BI13" i="3"/>
  <c r="BE13" i="3"/>
  <c r="BD13" i="3" s="1"/>
  <c r="BC13" i="3"/>
  <c r="BA13" i="3" s="1"/>
  <c r="BB13" i="3"/>
  <c r="AZ13" i="3"/>
  <c r="AV13" i="3"/>
  <c r="BW13" i="3" s="1"/>
  <c r="AT13" i="3"/>
  <c r="AR13" i="3" s="1"/>
  <c r="AS13" i="3"/>
  <c r="BT13" i="3" s="1"/>
  <c r="AQ13" i="3"/>
  <c r="BR13" i="3" s="1"/>
  <c r="AK13" i="3"/>
  <c r="CJ13" i="3" s="1"/>
  <c r="EI13" i="3" s="1"/>
  <c r="GH13" i="3" s="1"/>
  <c r="AA13" i="3"/>
  <c r="Z13" i="3" s="1"/>
  <c r="Y13" i="3"/>
  <c r="W13" i="3" s="1"/>
  <c r="X13" i="3"/>
  <c r="V13" i="3"/>
  <c r="U13" i="3"/>
  <c r="T13" i="3" s="1"/>
  <c r="R13" i="3"/>
  <c r="Q13" i="3" s="1"/>
  <c r="P13" i="3"/>
  <c r="N13" i="3" s="1"/>
  <c r="O13" i="3"/>
  <c r="M13" i="3"/>
  <c r="I13" i="3"/>
  <c r="AJ13" i="3" s="1"/>
  <c r="CI13" i="3" s="1"/>
  <c r="EH13" i="3" s="1"/>
  <c r="GG13" i="3" s="1"/>
  <c r="G13" i="3"/>
  <c r="E13" i="3" s="1"/>
  <c r="F13" i="3"/>
  <c r="AG13" i="3" s="1"/>
  <c r="D13" i="3"/>
  <c r="AE13" i="3" s="1"/>
  <c r="C13" i="3"/>
  <c r="B13" i="3" s="1"/>
  <c r="GA12" i="3"/>
  <c r="FV12" i="3"/>
  <c r="FU12" i="3"/>
  <c r="FS12" i="3"/>
  <c r="FK12" i="3"/>
  <c r="FJ12" i="3"/>
  <c r="FI12" i="3"/>
  <c r="FG12" i="3"/>
  <c r="FB12" i="3"/>
  <c r="FA12" i="3"/>
  <c r="EZ12" i="3"/>
  <c r="EZ30" i="3" s="1"/>
  <c r="EY12" i="3"/>
  <c r="EX12" i="3"/>
  <c r="ES12" i="3"/>
  <c r="FT12" i="3" s="1"/>
  <c r="ER12" i="3"/>
  <c r="EQ12" i="3"/>
  <c r="EO12" i="3"/>
  <c r="FP12" i="3" s="1"/>
  <c r="DW12" i="3"/>
  <c r="DV12" i="3"/>
  <c r="DU12" i="3"/>
  <c r="DQ12" i="3"/>
  <c r="DL12" i="3"/>
  <c r="DK12" i="3"/>
  <c r="DI12" i="3" s="1"/>
  <c r="DJ12" i="3"/>
  <c r="DJ30" i="3" s="1"/>
  <c r="DH12" i="3"/>
  <c r="DG12" i="3"/>
  <c r="DC12" i="3"/>
  <c r="DB12" i="3"/>
  <c r="DA12" i="3"/>
  <c r="CY12" i="3"/>
  <c r="CT12" i="3"/>
  <c r="CS12" i="3"/>
  <c r="DT12" i="3" s="1"/>
  <c r="DZ12" i="3" s="1"/>
  <c r="CR12" i="3"/>
  <c r="CR30" i="3" s="1"/>
  <c r="CQ12" i="3"/>
  <c r="CP12" i="3"/>
  <c r="BX12" i="3"/>
  <c r="BW12" i="3"/>
  <c r="CI12" i="3" s="1"/>
  <c r="EH12" i="3" s="1"/>
  <c r="GG12" i="3" s="1"/>
  <c r="BM12" i="3"/>
  <c r="BL12" i="3"/>
  <c r="BK12" i="3"/>
  <c r="BK30" i="3" s="1"/>
  <c r="BI12" i="3"/>
  <c r="BD12" i="3"/>
  <c r="BC12" i="3"/>
  <c r="BB12" i="3"/>
  <c r="BB30" i="3" s="1"/>
  <c r="AZ12" i="3"/>
  <c r="AY12" i="3"/>
  <c r="AU12" i="3"/>
  <c r="BV12" i="3" s="1"/>
  <c r="AT12" i="3"/>
  <c r="AS12" i="3"/>
  <c r="AQ12" i="3"/>
  <c r="AK12" i="3"/>
  <c r="CJ12" i="3" s="1"/>
  <c r="EI12" i="3" s="1"/>
  <c r="GH12" i="3" s="1"/>
  <c r="AJ12" i="3"/>
  <c r="AG12" i="3"/>
  <c r="Z12" i="3"/>
  <c r="Y12" i="3"/>
  <c r="X12" i="3"/>
  <c r="X30" i="3" s="1"/>
  <c r="W12" i="3"/>
  <c r="V12" i="3"/>
  <c r="Q12" i="3"/>
  <c r="AI12" i="3" s="1"/>
  <c r="P12" i="3"/>
  <c r="O12" i="3"/>
  <c r="O30" i="3" s="1"/>
  <c r="M12" i="3"/>
  <c r="AE12" i="3" s="1"/>
  <c r="H12" i="3"/>
  <c r="G12" i="3"/>
  <c r="F12" i="3"/>
  <c r="F30" i="3" s="1"/>
  <c r="D12" i="3"/>
  <c r="C12" i="3"/>
  <c r="GB11" i="3"/>
  <c r="FV11" i="3"/>
  <c r="FU11" i="3"/>
  <c r="FS11" i="3"/>
  <c r="FO11" i="3"/>
  <c r="FK11" i="3"/>
  <c r="FJ11" i="3"/>
  <c r="FJ29" i="3" s="1"/>
  <c r="FI11" i="3"/>
  <c r="FH11" i="3" s="1"/>
  <c r="FF11" i="3"/>
  <c r="FB11" i="3"/>
  <c r="FA11" i="3"/>
  <c r="EZ11" i="3"/>
  <c r="EY11" i="3"/>
  <c r="EW11" i="3"/>
  <c r="ES11" i="3"/>
  <c r="FT11" i="3" s="1"/>
  <c r="ER11" i="3"/>
  <c r="ER29" i="3" s="1"/>
  <c r="EQ11" i="3"/>
  <c r="EO11" i="3"/>
  <c r="EN11" i="3"/>
  <c r="DW11" i="3"/>
  <c r="DV11" i="3"/>
  <c r="DU11" i="3"/>
  <c r="DL11" i="3"/>
  <c r="DK11" i="3"/>
  <c r="DJ11" i="3"/>
  <c r="DG11" i="3"/>
  <c r="DC11" i="3"/>
  <c r="DB11" i="3"/>
  <c r="DB29" i="3" s="1"/>
  <c r="DA11" i="3"/>
  <c r="CX11" i="3"/>
  <c r="CT11" i="3"/>
  <c r="CS11" i="3"/>
  <c r="CS29" i="3" s="1"/>
  <c r="CR11" i="3"/>
  <c r="CQ11" i="3"/>
  <c r="CO11" i="3"/>
  <c r="BX11" i="3"/>
  <c r="BW11" i="3"/>
  <c r="CI11" i="3" s="1"/>
  <c r="EH11" i="3" s="1"/>
  <c r="GG11" i="3" s="1"/>
  <c r="BM11" i="3"/>
  <c r="BL11" i="3"/>
  <c r="BL29" i="3" s="1"/>
  <c r="BK11" i="3"/>
  <c r="BJ11" i="3" s="1"/>
  <c r="BI11" i="3"/>
  <c r="BH11" i="3"/>
  <c r="BD11" i="3"/>
  <c r="BC11" i="3"/>
  <c r="BB11" i="3"/>
  <c r="AY11" i="3"/>
  <c r="AU11" i="3"/>
  <c r="BV11" i="3" s="1"/>
  <c r="AT11" i="3"/>
  <c r="AT29" i="3" s="1"/>
  <c r="AS11" i="3"/>
  <c r="AP11" i="3"/>
  <c r="AK11" i="3"/>
  <c r="CJ11" i="3" s="1"/>
  <c r="EI11" i="3" s="1"/>
  <c r="GH11" i="3" s="1"/>
  <c r="AJ11" i="3"/>
  <c r="AG11" i="3"/>
  <c r="Z11" i="3"/>
  <c r="Y11" i="3"/>
  <c r="Y29" i="3" s="1"/>
  <c r="X11" i="3"/>
  <c r="W11" i="3"/>
  <c r="U11" i="3"/>
  <c r="Q11" i="3"/>
  <c r="AI11" i="3" s="1"/>
  <c r="P11" i="3"/>
  <c r="P29" i="3" s="1"/>
  <c r="O11" i="3"/>
  <c r="N11" i="3" s="1"/>
  <c r="M11" i="3"/>
  <c r="L11" i="3"/>
  <c r="H11" i="3"/>
  <c r="G11" i="3"/>
  <c r="F11" i="3"/>
  <c r="C11" i="3"/>
  <c r="GA10" i="3"/>
  <c r="AY10" i="3" s="1"/>
  <c r="FV10" i="3"/>
  <c r="FU10" i="3"/>
  <c r="FS10" i="3"/>
  <c r="FK10" i="3"/>
  <c r="FK9" i="3" s="1"/>
  <c r="FK62" i="3" s="1"/>
  <c r="FJ10" i="3"/>
  <c r="FI10" i="3"/>
  <c r="FG10" i="3"/>
  <c r="FB10" i="3"/>
  <c r="FA10" i="3"/>
  <c r="EZ10" i="3"/>
  <c r="EZ28" i="3" s="1"/>
  <c r="EY10" i="3"/>
  <c r="EX10" i="3"/>
  <c r="ES10" i="3"/>
  <c r="ER10" i="3"/>
  <c r="EQ10" i="3"/>
  <c r="EQ28" i="3" s="1"/>
  <c r="EO10" i="3"/>
  <c r="FP10" i="3" s="1"/>
  <c r="DW10" i="3"/>
  <c r="DV10" i="3"/>
  <c r="DU10" i="3"/>
  <c r="DQ10" i="3"/>
  <c r="DL10" i="3"/>
  <c r="DK10" i="3"/>
  <c r="DI10" i="3" s="1"/>
  <c r="DJ10" i="3"/>
  <c r="DJ28" i="3" s="1"/>
  <c r="DH10" i="3"/>
  <c r="DG10" i="3"/>
  <c r="DC10" i="3"/>
  <c r="DC9" i="3" s="1"/>
  <c r="DC62" i="3" s="1"/>
  <c r="DB10" i="3"/>
  <c r="DA10" i="3"/>
  <c r="CY10" i="3"/>
  <c r="CT10" i="3"/>
  <c r="CS10" i="3"/>
  <c r="DT10" i="3" s="1"/>
  <c r="DZ10" i="3" s="1"/>
  <c r="CR10" i="3"/>
  <c r="CR28" i="3" s="1"/>
  <c r="CQ10" i="3"/>
  <c r="CP10" i="3"/>
  <c r="BX10" i="3"/>
  <c r="BW10" i="3"/>
  <c r="CI10" i="3" s="1"/>
  <c r="EH10" i="3" s="1"/>
  <c r="GG10" i="3" s="1"/>
  <c r="BM10" i="3"/>
  <c r="BM9" i="3" s="1"/>
  <c r="BM62" i="3" s="1"/>
  <c r="BL10" i="3"/>
  <c r="BK10" i="3"/>
  <c r="BK28" i="3" s="1"/>
  <c r="BI10" i="3"/>
  <c r="BD10" i="3"/>
  <c r="BC10" i="3"/>
  <c r="BB10" i="3"/>
  <c r="BB28" i="3" s="1"/>
  <c r="AZ10" i="3"/>
  <c r="AU10" i="3"/>
  <c r="BV10" i="3" s="1"/>
  <c r="AT10" i="3"/>
  <c r="AS10" i="3"/>
  <c r="AQ10" i="3"/>
  <c r="AK10" i="3"/>
  <c r="CJ10" i="3" s="1"/>
  <c r="EI10" i="3" s="1"/>
  <c r="GH10" i="3" s="1"/>
  <c r="AJ10" i="3"/>
  <c r="AG10" i="3"/>
  <c r="Z10" i="3"/>
  <c r="Y10" i="3"/>
  <c r="X10" i="3"/>
  <c r="X27" i="3" s="1"/>
  <c r="W10" i="3"/>
  <c r="V10" i="3"/>
  <c r="Q10" i="3"/>
  <c r="P10" i="3"/>
  <c r="O10" i="3"/>
  <c r="O27" i="3" s="1"/>
  <c r="M10" i="3"/>
  <c r="AE10" i="3" s="1"/>
  <c r="H10" i="3"/>
  <c r="G10" i="3"/>
  <c r="F10" i="3"/>
  <c r="D10" i="3"/>
  <c r="C10" i="3"/>
  <c r="GB9" i="3"/>
  <c r="GA9" i="3"/>
  <c r="EW9" i="3" s="1"/>
  <c r="EW62" i="3" s="1"/>
  <c r="FM9" i="3"/>
  <c r="FM62" i="3" s="1"/>
  <c r="FL9" i="3"/>
  <c r="FJ9" i="3"/>
  <c r="FJ62" i="3" s="1"/>
  <c r="FI9" i="3"/>
  <c r="FI62" i="3" s="1"/>
  <c r="FH9" i="3"/>
  <c r="FH62" i="3" s="1"/>
  <c r="FF9" i="3"/>
  <c r="FF62" i="3" s="1"/>
  <c r="FD9" i="3"/>
  <c r="FC9" i="3"/>
  <c r="FC62" i="3" s="1"/>
  <c r="FB9" i="3"/>
  <c r="FB62" i="3" s="1"/>
  <c r="FA9" i="3"/>
  <c r="FA62" i="3" s="1"/>
  <c r="EZ9" i="3"/>
  <c r="EU9" i="3"/>
  <c r="EU62" i="3" s="1"/>
  <c r="ET9" i="3"/>
  <c r="ET62" i="3" s="1"/>
  <c r="ER9" i="3"/>
  <c r="EQ9" i="3"/>
  <c r="EQ62" i="3" s="1"/>
  <c r="EN9" i="3"/>
  <c r="DT9" i="3"/>
  <c r="DP9" i="3"/>
  <c r="DN9" i="3"/>
  <c r="DN62" i="3" s="1"/>
  <c r="DM9" i="3"/>
  <c r="DM62" i="3" s="1"/>
  <c r="DL9" i="3"/>
  <c r="DL62" i="3" s="1"/>
  <c r="DK9" i="3"/>
  <c r="DK62" i="3" s="1"/>
  <c r="DJ9" i="3"/>
  <c r="DJ62" i="3" s="1"/>
  <c r="DH9" i="3"/>
  <c r="DG9" i="3"/>
  <c r="DG62" i="3" s="1"/>
  <c r="DE9" i="3"/>
  <c r="DE62" i="3" s="1"/>
  <c r="DD9" i="3"/>
  <c r="DB9" i="3"/>
  <c r="DB62" i="3" s="1"/>
  <c r="DA9" i="3"/>
  <c r="DA62" i="3" s="1"/>
  <c r="CZ9" i="3"/>
  <c r="CZ62" i="3" s="1"/>
  <c r="CX9" i="3"/>
  <c r="CX62" i="3" s="1"/>
  <c r="CV9" i="3"/>
  <c r="CU9" i="3"/>
  <c r="CU62" i="3" s="1"/>
  <c r="CT9" i="3"/>
  <c r="CT62" i="3" s="1"/>
  <c r="CS9" i="3"/>
  <c r="CS62" i="3" s="1"/>
  <c r="CR9" i="3"/>
  <c r="CO9" i="3"/>
  <c r="CO62" i="3" s="1"/>
  <c r="BX9" i="3"/>
  <c r="BT9" i="3"/>
  <c r="BO9" i="3"/>
  <c r="BO62" i="3" s="1"/>
  <c r="BN9" i="3"/>
  <c r="BN62" i="3" s="1"/>
  <c r="BL9" i="3"/>
  <c r="BK9" i="3"/>
  <c r="BK62" i="3" s="1"/>
  <c r="BH9" i="3"/>
  <c r="BF9" i="3"/>
  <c r="BF62" i="3" s="1"/>
  <c r="BE9" i="3"/>
  <c r="BE62" i="3" s="1"/>
  <c r="BD9" i="3"/>
  <c r="BD62" i="3" s="1"/>
  <c r="BC9" i="3"/>
  <c r="BC62" i="3" s="1"/>
  <c r="BB9" i="3"/>
  <c r="BB62" i="3" s="1"/>
  <c r="AZ9" i="3"/>
  <c r="AY9" i="3"/>
  <c r="AY62" i="3" s="1"/>
  <c r="AW9" i="3"/>
  <c r="AW62" i="3" s="1"/>
  <c r="AV9" i="3"/>
  <c r="AT9" i="3"/>
  <c r="AT62" i="3" s="1"/>
  <c r="AS9" i="3"/>
  <c r="AS62" i="3" s="1"/>
  <c r="AR9" i="3"/>
  <c r="AR62" i="3" s="1"/>
  <c r="AP9" i="3"/>
  <c r="AP62" i="3" s="1"/>
  <c r="AJ9" i="3"/>
  <c r="AB9" i="3"/>
  <c r="AA9" i="3"/>
  <c r="AA62" i="3" s="1"/>
  <c r="Z9" i="3"/>
  <c r="Z62" i="3" s="1"/>
  <c r="Y9" i="3"/>
  <c r="Y62" i="3" s="1"/>
  <c r="X9" i="3"/>
  <c r="U9" i="3"/>
  <c r="U62" i="3" s="1"/>
  <c r="S9" i="3"/>
  <c r="S62" i="3" s="1"/>
  <c r="R9" i="3"/>
  <c r="R62" i="3" s="1"/>
  <c r="P9" i="3"/>
  <c r="O9" i="3"/>
  <c r="O62" i="3" s="1"/>
  <c r="L9" i="3"/>
  <c r="J9" i="3"/>
  <c r="J62" i="3" s="1"/>
  <c r="I9" i="3"/>
  <c r="I62" i="3" s="1"/>
  <c r="H9" i="3"/>
  <c r="G9" i="3"/>
  <c r="G62" i="3" s="1"/>
  <c r="F9" i="3"/>
  <c r="F62" i="3" s="1"/>
  <c r="D9" i="3"/>
  <c r="C9" i="3"/>
  <c r="C62" i="3" s="1"/>
  <c r="GB8" i="3"/>
  <c r="EO8" i="3" s="1"/>
  <c r="GA8" i="3"/>
  <c r="FZ8" i="3" s="1"/>
  <c r="FV8" i="3"/>
  <c r="FU8" i="3"/>
  <c r="FT8" i="3"/>
  <c r="FK8" i="3"/>
  <c r="FJ8" i="3"/>
  <c r="FI8" i="3"/>
  <c r="FG8" i="3"/>
  <c r="FF8" i="3"/>
  <c r="FB8" i="3"/>
  <c r="FA8" i="3"/>
  <c r="EZ8" i="3"/>
  <c r="EY8" i="3" s="1"/>
  <c r="EW8" i="3"/>
  <c r="ES8" i="3"/>
  <c r="ER8" i="3"/>
  <c r="EQ8" i="3"/>
  <c r="EP8" i="3"/>
  <c r="DW8" i="3"/>
  <c r="DV8" i="3"/>
  <c r="DL8" i="3"/>
  <c r="DK8" i="3"/>
  <c r="DJ8" i="3"/>
  <c r="DI8" i="3"/>
  <c r="DH8" i="3"/>
  <c r="DG8" i="3"/>
  <c r="DC8" i="3"/>
  <c r="DU8" i="3" s="1"/>
  <c r="DB8" i="3"/>
  <c r="DA8" i="3"/>
  <c r="CZ8" i="3" s="1"/>
  <c r="CY8" i="3"/>
  <c r="CX8" i="3"/>
  <c r="CW8" i="3" s="1"/>
  <c r="CT8" i="3"/>
  <c r="CS8" i="3"/>
  <c r="DT8" i="3" s="1"/>
  <c r="CR8" i="3"/>
  <c r="CO8" i="3"/>
  <c r="DP8" i="3" s="1"/>
  <c r="BX8" i="3"/>
  <c r="CJ8" i="3" s="1"/>
  <c r="EI8" i="3" s="1"/>
  <c r="GH8" i="3" s="1"/>
  <c r="BW8" i="3"/>
  <c r="CI8" i="3" s="1"/>
  <c r="EH8" i="3" s="1"/>
  <c r="GG8" i="3" s="1"/>
  <c r="BT8" i="3"/>
  <c r="BM8" i="3"/>
  <c r="BL8" i="3"/>
  <c r="BK8" i="3"/>
  <c r="BJ8" i="3"/>
  <c r="BD8" i="3"/>
  <c r="BC8" i="3"/>
  <c r="BB8" i="3"/>
  <c r="BA8" i="3"/>
  <c r="AZ8" i="3"/>
  <c r="AY8" i="3"/>
  <c r="AU8" i="3"/>
  <c r="BV8" i="3" s="1"/>
  <c r="AT8" i="3"/>
  <c r="BU8" i="3" s="1"/>
  <c r="AS8" i="3"/>
  <c r="AR8" i="3" s="1"/>
  <c r="AQ8" i="3"/>
  <c r="AP8" i="3"/>
  <c r="AO8" i="3" s="1"/>
  <c r="AK8" i="3"/>
  <c r="AJ8" i="3"/>
  <c r="Z8" i="3"/>
  <c r="Y8" i="3"/>
  <c r="AH8" i="3" s="1"/>
  <c r="X8" i="3"/>
  <c r="U8" i="3"/>
  <c r="Q8" i="3"/>
  <c r="P8" i="3"/>
  <c r="O8" i="3"/>
  <c r="AG8" i="3" s="1"/>
  <c r="H8" i="3"/>
  <c r="AI8" i="3" s="1"/>
  <c r="CH8" i="3" s="1"/>
  <c r="EG8" i="3" s="1"/>
  <c r="GF8" i="3" s="1"/>
  <c r="G8" i="3"/>
  <c r="F8" i="3"/>
  <c r="E8" i="3"/>
  <c r="D8" i="3"/>
  <c r="C8" i="3"/>
  <c r="B8" i="3" s="1"/>
  <c r="FT88" i="2"/>
  <c r="FT85" i="2" s="1"/>
  <c r="FH88" i="2"/>
  <c r="EY88" i="2"/>
  <c r="EV88" i="2"/>
  <c r="FE88" i="2" s="1"/>
  <c r="EP88" i="2"/>
  <c r="EM88" i="2"/>
  <c r="DU88" i="2"/>
  <c r="DI88" i="2"/>
  <c r="DI85" i="2" s="1"/>
  <c r="CZ88" i="2"/>
  <c r="CQ88" i="2"/>
  <c r="CN88" i="2"/>
  <c r="BV88" i="2"/>
  <c r="BV85" i="2" s="1"/>
  <c r="BJ88" i="2"/>
  <c r="BA88" i="2"/>
  <c r="AR88" i="2"/>
  <c r="BS88" i="2" s="1"/>
  <c r="AI88" i="2"/>
  <c r="CH88" i="2" s="1"/>
  <c r="EG88" i="2" s="1"/>
  <c r="GF88" i="2" s="1"/>
  <c r="W88" i="2"/>
  <c r="N88" i="2"/>
  <c r="E88" i="2"/>
  <c r="B88" i="2"/>
  <c r="FT87" i="2"/>
  <c r="FH87" i="2"/>
  <c r="EY87" i="2"/>
  <c r="EP87" i="2"/>
  <c r="EM87" i="2"/>
  <c r="DU87" i="2"/>
  <c r="DI87" i="2"/>
  <c r="CZ87" i="2"/>
  <c r="CQ87" i="2"/>
  <c r="CN87" i="2"/>
  <c r="BV87" i="2"/>
  <c r="BJ87" i="2"/>
  <c r="BA87" i="2"/>
  <c r="AR87" i="2"/>
  <c r="AI87" i="2"/>
  <c r="CH87" i="2" s="1"/>
  <c r="W87" i="2"/>
  <c r="N87" i="2"/>
  <c r="AF87" i="2" s="1"/>
  <c r="E87" i="2"/>
  <c r="B87" i="2"/>
  <c r="FT86" i="2"/>
  <c r="FH86" i="2"/>
  <c r="EY86" i="2"/>
  <c r="EY85" i="2" s="1"/>
  <c r="EP86" i="2"/>
  <c r="EM86" i="2"/>
  <c r="DU86" i="2"/>
  <c r="DU85" i="2" s="1"/>
  <c r="DI86" i="2"/>
  <c r="CZ86" i="2"/>
  <c r="CQ86" i="2"/>
  <c r="CQ85" i="2" s="1"/>
  <c r="CN86" i="2"/>
  <c r="BV86" i="2"/>
  <c r="BJ86" i="2"/>
  <c r="BA86" i="2"/>
  <c r="BA85" i="2" s="1"/>
  <c r="AR86" i="2"/>
  <c r="AR85" i="2" s="1"/>
  <c r="AI86" i="2"/>
  <c r="W86" i="2"/>
  <c r="N86" i="2"/>
  <c r="E86" i="2"/>
  <c r="E85" i="2" s="1"/>
  <c r="B86" i="2"/>
  <c r="FK85" i="2"/>
  <c r="FH85" i="2"/>
  <c r="FB85" i="2"/>
  <c r="ES85" i="2"/>
  <c r="EP85" i="2"/>
  <c r="DL85" i="2"/>
  <c r="DC85" i="2"/>
  <c r="CZ85" i="2"/>
  <c r="CT85" i="2"/>
  <c r="BM85" i="2"/>
  <c r="BJ85" i="2"/>
  <c r="BD85" i="2"/>
  <c r="AU85" i="2"/>
  <c r="Z85" i="2"/>
  <c r="W85" i="2"/>
  <c r="Q85" i="2"/>
  <c r="H85" i="2"/>
  <c r="GE80" i="2"/>
  <c r="FV80" i="2"/>
  <c r="FU80" i="2"/>
  <c r="FS80" i="2"/>
  <c r="FR80" i="2"/>
  <c r="FK80" i="2"/>
  <c r="FH80" i="2"/>
  <c r="FB80" i="2"/>
  <c r="EY80" i="2"/>
  <c r="ES80" i="2"/>
  <c r="FT80" i="2" s="1"/>
  <c r="EP80" i="2"/>
  <c r="DW80" i="2"/>
  <c r="DV80" i="2"/>
  <c r="DT80" i="2"/>
  <c r="DS80" i="2"/>
  <c r="DL80" i="2"/>
  <c r="DI80" i="2"/>
  <c r="DC80" i="2"/>
  <c r="CZ80" i="2"/>
  <c r="CT80" i="2"/>
  <c r="DU80" i="2" s="1"/>
  <c r="CQ80" i="2"/>
  <c r="DR80" i="2" s="1"/>
  <c r="BX80" i="2"/>
  <c r="BW80" i="2"/>
  <c r="BU80" i="2"/>
  <c r="BT80" i="2"/>
  <c r="BM80" i="2"/>
  <c r="BJ80" i="2"/>
  <c r="BD80" i="2"/>
  <c r="BA80" i="2"/>
  <c r="BS80" i="2" s="1"/>
  <c r="AU80" i="2"/>
  <c r="AR80" i="2"/>
  <c r="AK80" i="2"/>
  <c r="CJ80" i="2" s="1"/>
  <c r="EI80" i="2" s="1"/>
  <c r="GH80" i="2" s="1"/>
  <c r="AJ80" i="2"/>
  <c r="CI80" i="2" s="1"/>
  <c r="AH80" i="2"/>
  <c r="CG80" i="2" s="1"/>
  <c r="EF80" i="2" s="1"/>
  <c r="AG80" i="2"/>
  <c r="Z80" i="2"/>
  <c r="W80" i="2"/>
  <c r="Q80" i="2"/>
  <c r="N80" i="2"/>
  <c r="M80" i="2"/>
  <c r="V80" i="2" s="1"/>
  <c r="L80" i="2"/>
  <c r="U80" i="2" s="1"/>
  <c r="H80" i="2"/>
  <c r="E80" i="2"/>
  <c r="B80" i="2"/>
  <c r="FV79" i="2"/>
  <c r="FU79" i="2"/>
  <c r="FS79" i="2"/>
  <c r="FR79" i="2"/>
  <c r="FK79" i="2"/>
  <c r="FH79" i="2"/>
  <c r="FB79" i="2"/>
  <c r="FT79" i="2" s="1"/>
  <c r="EY79" i="2"/>
  <c r="ES79" i="2"/>
  <c r="EP79" i="2"/>
  <c r="FQ79" i="2" s="1"/>
  <c r="DW79" i="2"/>
  <c r="DV79" i="2"/>
  <c r="DT79" i="2"/>
  <c r="DS79" i="2"/>
  <c r="DL79" i="2"/>
  <c r="DI79" i="2"/>
  <c r="DC79" i="2"/>
  <c r="CZ79" i="2"/>
  <c r="DR79" i="2" s="1"/>
  <c r="CT79" i="2"/>
  <c r="CQ79" i="2"/>
  <c r="BX79" i="2"/>
  <c r="BW79" i="2"/>
  <c r="BU79" i="2"/>
  <c r="BT79" i="2"/>
  <c r="BM79" i="2"/>
  <c r="BJ79" i="2"/>
  <c r="BD79" i="2"/>
  <c r="BA79" i="2"/>
  <c r="BS79" i="2" s="1"/>
  <c r="AU79" i="2"/>
  <c r="BV79" i="2" s="1"/>
  <c r="AR79" i="2"/>
  <c r="AK79" i="2"/>
  <c r="AJ79" i="2"/>
  <c r="AH79" i="2"/>
  <c r="CG79" i="2" s="1"/>
  <c r="AG79" i="2"/>
  <c r="Z79" i="2"/>
  <c r="W79" i="2"/>
  <c r="Q79" i="2"/>
  <c r="AI79" i="2" s="1"/>
  <c r="CH79" i="2" s="1"/>
  <c r="N79" i="2"/>
  <c r="M79" i="2"/>
  <c r="H79" i="2"/>
  <c r="E79" i="2"/>
  <c r="AF79" i="2" s="1"/>
  <c r="C79" i="2"/>
  <c r="L79" i="2" s="1"/>
  <c r="FV75" i="2"/>
  <c r="FU75" i="2"/>
  <c r="FK75" i="2"/>
  <c r="FJ75" i="2"/>
  <c r="FI75" i="2"/>
  <c r="FH75" i="2" s="1"/>
  <c r="FB75" i="2"/>
  <c r="FA75" i="2"/>
  <c r="EZ75" i="2"/>
  <c r="ES75" i="2"/>
  <c r="ER75" i="2"/>
  <c r="EQ75" i="2"/>
  <c r="EO75" i="2"/>
  <c r="EN75" i="2"/>
  <c r="EM75" i="2" s="1"/>
  <c r="DW75" i="2"/>
  <c r="DV75" i="2"/>
  <c r="DL75" i="2"/>
  <c r="DK75" i="2"/>
  <c r="DJ75" i="2"/>
  <c r="DI75" i="2" s="1"/>
  <c r="DC75" i="2"/>
  <c r="DB75" i="2"/>
  <c r="DA75" i="2"/>
  <c r="CZ75" i="2" s="1"/>
  <c r="CT75" i="2"/>
  <c r="CS75" i="2"/>
  <c r="CR75" i="2"/>
  <c r="CP75" i="2"/>
  <c r="CY75" i="2" s="1"/>
  <c r="CO75" i="2"/>
  <c r="BX75" i="2"/>
  <c r="BW75" i="2"/>
  <c r="BM75" i="2"/>
  <c r="BL75" i="2"/>
  <c r="BK75" i="2"/>
  <c r="BD75" i="2"/>
  <c r="BC75" i="2"/>
  <c r="BB75" i="2"/>
  <c r="BA75" i="2" s="1"/>
  <c r="AU75" i="2"/>
  <c r="BV75" i="2" s="1"/>
  <c r="AT75" i="2"/>
  <c r="AS75" i="2"/>
  <c r="AQ75" i="2"/>
  <c r="AP75" i="2"/>
  <c r="AY75" i="2" s="1"/>
  <c r="BH75" i="2" s="1"/>
  <c r="BQ75" i="2" s="1"/>
  <c r="AK75" i="2"/>
  <c r="AJ75" i="2"/>
  <c r="Z75" i="2"/>
  <c r="Y75" i="2"/>
  <c r="X75" i="2"/>
  <c r="Q75" i="2"/>
  <c r="P75" i="2"/>
  <c r="O75" i="2"/>
  <c r="M75" i="2"/>
  <c r="V75" i="2" s="1"/>
  <c r="AE75" i="2" s="1"/>
  <c r="H75" i="2"/>
  <c r="AI75" i="2" s="1"/>
  <c r="CH75" i="2" s="1"/>
  <c r="G75" i="2"/>
  <c r="F75" i="2"/>
  <c r="E75" i="2"/>
  <c r="D75" i="2"/>
  <c r="C75" i="2"/>
  <c r="FV74" i="2"/>
  <c r="FU74" i="2"/>
  <c r="FK74" i="2"/>
  <c r="FJ74" i="2"/>
  <c r="FI74" i="2"/>
  <c r="FB74" i="2"/>
  <c r="FA74" i="2"/>
  <c r="EZ74" i="2"/>
  <c r="ES74" i="2"/>
  <c r="ER74" i="2"/>
  <c r="EQ74" i="2"/>
  <c r="FR74" i="2" s="1"/>
  <c r="EO74" i="2"/>
  <c r="EX74" i="2" s="1"/>
  <c r="EN74" i="2"/>
  <c r="DW74" i="2"/>
  <c r="DV74" i="2"/>
  <c r="DL74" i="2"/>
  <c r="DK74" i="2"/>
  <c r="DJ74" i="2"/>
  <c r="DC74" i="2"/>
  <c r="DB74" i="2"/>
  <c r="DA74" i="2"/>
  <c r="CT74" i="2"/>
  <c r="CS74" i="2"/>
  <c r="DT74" i="2" s="1"/>
  <c r="CR74" i="2"/>
  <c r="CP74" i="2"/>
  <c r="CO74" i="2"/>
  <c r="BX74" i="2"/>
  <c r="BW74" i="2"/>
  <c r="BM74" i="2"/>
  <c r="BL74" i="2"/>
  <c r="BJ74" i="2" s="1"/>
  <c r="BK74" i="2"/>
  <c r="BD74" i="2"/>
  <c r="BV74" i="2" s="1"/>
  <c r="BC74" i="2"/>
  <c r="BB74" i="2"/>
  <c r="AU74" i="2"/>
  <c r="AT74" i="2"/>
  <c r="AS74" i="2"/>
  <c r="AR74" i="2" s="1"/>
  <c r="AQ74" i="2"/>
  <c r="AZ74" i="2" s="1"/>
  <c r="BI74" i="2" s="1"/>
  <c r="BR74" i="2" s="1"/>
  <c r="AP74" i="2"/>
  <c r="AK74" i="2"/>
  <c r="AJ74" i="2"/>
  <c r="CI74" i="2" s="1"/>
  <c r="Z74" i="2"/>
  <c r="Y74" i="2"/>
  <c r="X74" i="2"/>
  <c r="Q74" i="2"/>
  <c r="P74" i="2"/>
  <c r="O74" i="2"/>
  <c r="L74" i="2"/>
  <c r="H74" i="2"/>
  <c r="G74" i="2"/>
  <c r="F74" i="2"/>
  <c r="D74" i="2"/>
  <c r="C74" i="2"/>
  <c r="B74" i="2"/>
  <c r="FV73" i="2"/>
  <c r="FU73" i="2"/>
  <c r="FK73" i="2"/>
  <c r="FJ73" i="2"/>
  <c r="FI73" i="2"/>
  <c r="FB73" i="2"/>
  <c r="FA73" i="2"/>
  <c r="EZ73" i="2"/>
  <c r="EY73" i="2" s="1"/>
  <c r="ES73" i="2"/>
  <c r="ER73" i="2"/>
  <c r="FS73" i="2" s="1"/>
  <c r="EQ73" i="2"/>
  <c r="EO73" i="2"/>
  <c r="EN73" i="2"/>
  <c r="EW73" i="2" s="1"/>
  <c r="FF73" i="2" s="1"/>
  <c r="DW73" i="2"/>
  <c r="DV73" i="2"/>
  <c r="DL73" i="2"/>
  <c r="DK73" i="2"/>
  <c r="DJ73" i="2"/>
  <c r="DC73" i="2"/>
  <c r="DB73" i="2"/>
  <c r="DA73" i="2"/>
  <c r="CY73" i="2"/>
  <c r="DH73" i="2" s="1"/>
  <c r="DQ73" i="2" s="1"/>
  <c r="CT73" i="2"/>
  <c r="DU73" i="2" s="1"/>
  <c r="CS73" i="2"/>
  <c r="DT73" i="2" s="1"/>
  <c r="CR73" i="2"/>
  <c r="CQ73" i="2"/>
  <c r="CP73" i="2"/>
  <c r="CO73" i="2"/>
  <c r="BX73" i="2"/>
  <c r="BW73" i="2"/>
  <c r="CI73" i="2" s="1"/>
  <c r="EH73" i="2" s="1"/>
  <c r="GG73" i="2" s="1"/>
  <c r="BM73" i="2"/>
  <c r="BL73" i="2"/>
  <c r="BK73" i="2"/>
  <c r="BJ73" i="2" s="1"/>
  <c r="BD73" i="2"/>
  <c r="BD67" i="2" s="1"/>
  <c r="BC73" i="2"/>
  <c r="BB73" i="2"/>
  <c r="AU73" i="2"/>
  <c r="BV73" i="2" s="1"/>
  <c r="AT73" i="2"/>
  <c r="AS73" i="2"/>
  <c r="AQ73" i="2"/>
  <c r="AP73" i="2"/>
  <c r="AK73" i="2"/>
  <c r="CJ73" i="2" s="1"/>
  <c r="AJ73" i="2"/>
  <c r="Z73" i="2"/>
  <c r="Y73" i="2"/>
  <c r="X73" i="2"/>
  <c r="W73" i="2" s="1"/>
  <c r="Q73" i="2"/>
  <c r="P73" i="2"/>
  <c r="O73" i="2"/>
  <c r="H73" i="2"/>
  <c r="G73" i="2"/>
  <c r="F73" i="2"/>
  <c r="AG73" i="2" s="1"/>
  <c r="D73" i="2"/>
  <c r="M73" i="2" s="1"/>
  <c r="C73" i="2"/>
  <c r="FV72" i="2"/>
  <c r="FU72" i="2"/>
  <c r="FK72" i="2"/>
  <c r="FJ72" i="2"/>
  <c r="FH72" i="2" s="1"/>
  <c r="FI72" i="2"/>
  <c r="FB72" i="2"/>
  <c r="FA72" i="2"/>
  <c r="EZ72" i="2"/>
  <c r="ES72" i="2"/>
  <c r="FT72" i="2" s="1"/>
  <c r="ER72" i="2"/>
  <c r="EQ72" i="2"/>
  <c r="EP72" i="2" s="1"/>
  <c r="EO72" i="2"/>
  <c r="EX72" i="2" s="1"/>
  <c r="FG72" i="2" s="1"/>
  <c r="FP72" i="2" s="1"/>
  <c r="EN72" i="2"/>
  <c r="DW72" i="2"/>
  <c r="DV72" i="2"/>
  <c r="DL72" i="2"/>
  <c r="DK72" i="2"/>
  <c r="DT72" i="2" s="1"/>
  <c r="DJ72" i="2"/>
  <c r="DC72" i="2"/>
  <c r="DB72" i="2"/>
  <c r="DA72" i="2"/>
  <c r="CT72" i="2"/>
  <c r="DU72" i="2" s="1"/>
  <c r="CS72" i="2"/>
  <c r="CR72" i="2"/>
  <c r="CP72" i="2"/>
  <c r="CO72" i="2"/>
  <c r="CN72" i="2" s="1"/>
  <c r="CJ72" i="2"/>
  <c r="EI72" i="2" s="1"/>
  <c r="GH72" i="2" s="1"/>
  <c r="BX72" i="2"/>
  <c r="BW72" i="2"/>
  <c r="BM72" i="2"/>
  <c r="BL72" i="2"/>
  <c r="BK72" i="2"/>
  <c r="BD72" i="2"/>
  <c r="BC72" i="2"/>
  <c r="BB72" i="2"/>
  <c r="BA72" i="2" s="1"/>
  <c r="AY72" i="2"/>
  <c r="AU72" i="2"/>
  <c r="AT72" i="2"/>
  <c r="AS72" i="2"/>
  <c r="AQ72" i="2"/>
  <c r="AP72" i="2"/>
  <c r="AO72" i="2"/>
  <c r="AK72" i="2"/>
  <c r="AJ72" i="2"/>
  <c r="Z72" i="2"/>
  <c r="Y72" i="2"/>
  <c r="W72" i="2" s="1"/>
  <c r="X72" i="2"/>
  <c r="Q72" i="2"/>
  <c r="P72" i="2"/>
  <c r="O72" i="2"/>
  <c r="N72" i="2" s="1"/>
  <c r="M72" i="2"/>
  <c r="V72" i="2" s="1"/>
  <c r="H72" i="2"/>
  <c r="G72" i="2"/>
  <c r="F72" i="2"/>
  <c r="D72" i="2"/>
  <c r="C72" i="2"/>
  <c r="FV71" i="2"/>
  <c r="FU71" i="2"/>
  <c r="FK71" i="2"/>
  <c r="FJ71" i="2"/>
  <c r="FI71" i="2"/>
  <c r="FH71" i="2" s="1"/>
  <c r="FB71" i="2"/>
  <c r="FA71" i="2"/>
  <c r="EZ71" i="2"/>
  <c r="ES71" i="2"/>
  <c r="FT71" i="2" s="1"/>
  <c r="ER71" i="2"/>
  <c r="EQ71" i="2"/>
  <c r="EO71" i="2"/>
  <c r="EN71" i="2"/>
  <c r="DW71" i="2"/>
  <c r="DV71" i="2"/>
  <c r="DT71" i="2"/>
  <c r="DL71" i="2"/>
  <c r="DK71" i="2"/>
  <c r="DJ71" i="2"/>
  <c r="DI71" i="2" s="1"/>
  <c r="DC71" i="2"/>
  <c r="DB71" i="2"/>
  <c r="DA71" i="2"/>
  <c r="CZ71" i="2"/>
  <c r="CT71" i="2"/>
  <c r="DU71" i="2" s="1"/>
  <c r="CS71" i="2"/>
  <c r="CR71" i="2"/>
  <c r="CP71" i="2"/>
  <c r="CO71" i="2"/>
  <c r="BX71" i="2"/>
  <c r="BW71" i="2"/>
  <c r="BM71" i="2"/>
  <c r="BL71" i="2"/>
  <c r="BK71" i="2"/>
  <c r="BJ71" i="2" s="1"/>
  <c r="BD71" i="2"/>
  <c r="BC71" i="2"/>
  <c r="BB71" i="2"/>
  <c r="AY71" i="2"/>
  <c r="AU71" i="2"/>
  <c r="AT71" i="2"/>
  <c r="AS71" i="2"/>
  <c r="AQ71" i="2"/>
  <c r="AP71" i="2"/>
  <c r="AO71" i="2"/>
  <c r="AK71" i="2"/>
  <c r="CJ71" i="2" s="1"/>
  <c r="EI71" i="2" s="1"/>
  <c r="AJ71" i="2"/>
  <c r="CI71" i="2" s="1"/>
  <c r="Z71" i="2"/>
  <c r="Y71" i="2"/>
  <c r="X71" i="2"/>
  <c r="Q71" i="2"/>
  <c r="P71" i="2"/>
  <c r="O71" i="2"/>
  <c r="H71" i="2"/>
  <c r="G71" i="2"/>
  <c r="F71" i="2"/>
  <c r="AG71" i="2" s="1"/>
  <c r="D71" i="2"/>
  <c r="M71" i="2" s="1"/>
  <c r="C71" i="2"/>
  <c r="FV70" i="2"/>
  <c r="FU70" i="2"/>
  <c r="FK70" i="2"/>
  <c r="FJ70" i="2"/>
  <c r="FI70" i="2"/>
  <c r="FB70" i="2"/>
  <c r="FA70" i="2"/>
  <c r="EZ70" i="2"/>
  <c r="EX70" i="2"/>
  <c r="FG70" i="2" s="1"/>
  <c r="FP70" i="2" s="1"/>
  <c r="ES70" i="2"/>
  <c r="FT70" i="2" s="1"/>
  <c r="ER70" i="2"/>
  <c r="FS70" i="2" s="1"/>
  <c r="EQ70" i="2"/>
  <c r="EO70" i="2"/>
  <c r="EN70" i="2"/>
  <c r="DW70" i="2"/>
  <c r="DV70" i="2"/>
  <c r="DL70" i="2"/>
  <c r="DK70" i="2"/>
  <c r="DJ70" i="2"/>
  <c r="DC70" i="2"/>
  <c r="DB70" i="2"/>
  <c r="DA70" i="2"/>
  <c r="CT70" i="2"/>
  <c r="DU70" i="2" s="1"/>
  <c r="CS70" i="2"/>
  <c r="CR70" i="2"/>
  <c r="CP70" i="2"/>
  <c r="CO70" i="2"/>
  <c r="CJ70" i="2"/>
  <c r="EI70" i="2" s="1"/>
  <c r="GH70" i="2" s="1"/>
  <c r="BX70" i="2"/>
  <c r="BW70" i="2"/>
  <c r="BM70" i="2"/>
  <c r="BL70" i="2"/>
  <c r="BK70" i="2"/>
  <c r="BD70" i="2"/>
  <c r="BC70" i="2"/>
  <c r="BB70" i="2"/>
  <c r="AU70" i="2"/>
  <c r="AT70" i="2"/>
  <c r="AS70" i="2"/>
  <c r="AQ70" i="2"/>
  <c r="AP70" i="2"/>
  <c r="AY70" i="2" s="1"/>
  <c r="BH70" i="2" s="1"/>
  <c r="AK70" i="2"/>
  <c r="AJ70" i="2"/>
  <c r="Z70" i="2"/>
  <c r="Y70" i="2"/>
  <c r="W70" i="2" s="1"/>
  <c r="X70" i="2"/>
  <c r="Q70" i="2"/>
  <c r="P70" i="2"/>
  <c r="O70" i="2"/>
  <c r="H70" i="2"/>
  <c r="AI70" i="2" s="1"/>
  <c r="G70" i="2"/>
  <c r="F70" i="2"/>
  <c r="E70" i="2" s="1"/>
  <c r="D70" i="2"/>
  <c r="M70" i="2" s="1"/>
  <c r="V70" i="2" s="1"/>
  <c r="AE70" i="2" s="1"/>
  <c r="C70" i="2"/>
  <c r="FV69" i="2"/>
  <c r="FU69" i="2"/>
  <c r="FR69" i="2"/>
  <c r="FK69" i="2"/>
  <c r="FJ69" i="2"/>
  <c r="FI69" i="2"/>
  <c r="FH69" i="2"/>
  <c r="FB69" i="2"/>
  <c r="FA69" i="2"/>
  <c r="EZ69" i="2"/>
  <c r="ES69" i="2"/>
  <c r="ER69" i="2"/>
  <c r="EQ69" i="2"/>
  <c r="EO69" i="2"/>
  <c r="EX69" i="2" s="1"/>
  <c r="EN69" i="2"/>
  <c r="DW69" i="2"/>
  <c r="DV69" i="2"/>
  <c r="DT69" i="2"/>
  <c r="DL69" i="2"/>
  <c r="DK69" i="2"/>
  <c r="DJ69" i="2"/>
  <c r="DC69" i="2"/>
  <c r="DB69" i="2"/>
  <c r="DA69" i="2"/>
  <c r="CT69" i="2"/>
  <c r="CS69" i="2"/>
  <c r="CR69" i="2"/>
  <c r="CP69" i="2"/>
  <c r="CO69" i="2"/>
  <c r="CX69" i="2" s="1"/>
  <c r="DG69" i="2" s="1"/>
  <c r="DP69" i="2" s="1"/>
  <c r="BX69" i="2"/>
  <c r="CJ69" i="2" s="1"/>
  <c r="EI69" i="2" s="1"/>
  <c r="GH69" i="2" s="1"/>
  <c r="BW69" i="2"/>
  <c r="BM69" i="2"/>
  <c r="BL69" i="2"/>
  <c r="BJ69" i="2" s="1"/>
  <c r="BK69" i="2"/>
  <c r="BD69" i="2"/>
  <c r="BC69" i="2"/>
  <c r="BB69" i="2"/>
  <c r="AU69" i="2"/>
  <c r="AT69" i="2"/>
  <c r="AS69" i="2"/>
  <c r="AR69" i="2" s="1"/>
  <c r="AQ69" i="2"/>
  <c r="AZ69" i="2" s="1"/>
  <c r="BI69" i="2" s="1"/>
  <c r="BR69" i="2" s="1"/>
  <c r="AP69" i="2"/>
  <c r="AK69" i="2"/>
  <c r="AJ69" i="2"/>
  <c r="CI69" i="2" s="1"/>
  <c r="EH69" i="2" s="1"/>
  <c r="GG69" i="2" s="1"/>
  <c r="Z69" i="2"/>
  <c r="Y69" i="2"/>
  <c r="X69" i="2"/>
  <c r="W69" i="2" s="1"/>
  <c r="Q69" i="2"/>
  <c r="P69" i="2"/>
  <c r="O69" i="2"/>
  <c r="L69" i="2"/>
  <c r="H69" i="2"/>
  <c r="G69" i="2"/>
  <c r="F69" i="2"/>
  <c r="D69" i="2"/>
  <c r="C69" i="2"/>
  <c r="B69" i="2"/>
  <c r="FV68" i="2"/>
  <c r="FU68" i="2"/>
  <c r="FO68" i="2"/>
  <c r="FK68" i="2"/>
  <c r="FJ68" i="2"/>
  <c r="FI68" i="2"/>
  <c r="FB68" i="2"/>
  <c r="FA68" i="2"/>
  <c r="EZ68" i="2"/>
  <c r="ES68" i="2"/>
  <c r="ER68" i="2"/>
  <c r="FS68" i="2" s="1"/>
  <c r="EQ68" i="2"/>
  <c r="EO68" i="2"/>
  <c r="EN68" i="2"/>
  <c r="EW68" i="2" s="1"/>
  <c r="FF68" i="2" s="1"/>
  <c r="DW68" i="2"/>
  <c r="DV68" i="2"/>
  <c r="DL68" i="2"/>
  <c r="DL67" i="2" s="1"/>
  <c r="DK68" i="2"/>
  <c r="DI68" i="2" s="1"/>
  <c r="DJ68" i="2"/>
  <c r="DC68" i="2"/>
  <c r="DB68" i="2"/>
  <c r="DA68" i="2"/>
  <c r="CT68" i="2"/>
  <c r="DU68" i="2" s="1"/>
  <c r="CS68" i="2"/>
  <c r="CR68" i="2"/>
  <c r="CQ68" i="2" s="1"/>
  <c r="CP68" i="2"/>
  <c r="CY68" i="2" s="1"/>
  <c r="DH68" i="2" s="1"/>
  <c r="DQ68" i="2" s="1"/>
  <c r="CO68" i="2"/>
  <c r="BX68" i="2"/>
  <c r="BW68" i="2"/>
  <c r="BM68" i="2"/>
  <c r="BL68" i="2"/>
  <c r="BK68" i="2"/>
  <c r="BJ68" i="2" s="1"/>
  <c r="BD68" i="2"/>
  <c r="BC68" i="2"/>
  <c r="BB68" i="2"/>
  <c r="AY68" i="2"/>
  <c r="AU68" i="2"/>
  <c r="AT68" i="2"/>
  <c r="AS68" i="2"/>
  <c r="AQ68" i="2"/>
  <c r="AP68" i="2"/>
  <c r="AO68" i="2"/>
  <c r="AK68" i="2"/>
  <c r="CJ68" i="2" s="1"/>
  <c r="AJ68" i="2"/>
  <c r="Z68" i="2"/>
  <c r="Y68" i="2"/>
  <c r="X68" i="2"/>
  <c r="Q68" i="2"/>
  <c r="P68" i="2"/>
  <c r="O68" i="2"/>
  <c r="H68" i="2"/>
  <c r="G68" i="2"/>
  <c r="F68" i="2"/>
  <c r="AG68" i="2" s="1"/>
  <c r="D68" i="2"/>
  <c r="M68" i="2" s="1"/>
  <c r="C68" i="2"/>
  <c r="FM67" i="2"/>
  <c r="FL67" i="2"/>
  <c r="FJ67" i="2"/>
  <c r="FI67" i="2"/>
  <c r="FH67" i="2" s="1"/>
  <c r="FD67" i="2"/>
  <c r="FV67" i="2" s="1"/>
  <c r="FC67" i="2"/>
  <c r="FA67" i="2"/>
  <c r="EZ67" i="2"/>
  <c r="EX67" i="2"/>
  <c r="FG67" i="2" s="1"/>
  <c r="FP67" i="2" s="1"/>
  <c r="EU67" i="2"/>
  <c r="ET67" i="2"/>
  <c r="ER67" i="2"/>
  <c r="EQ67" i="2"/>
  <c r="EO67" i="2"/>
  <c r="EN67" i="2"/>
  <c r="DN67" i="2"/>
  <c r="DM67" i="2"/>
  <c r="DK67" i="2"/>
  <c r="DJ67" i="2"/>
  <c r="DI67" i="2" s="1"/>
  <c r="DE67" i="2"/>
  <c r="DD67" i="2"/>
  <c r="DV67" i="2" s="1"/>
  <c r="DB67" i="2"/>
  <c r="DA67" i="2"/>
  <c r="CZ67" i="2"/>
  <c r="CX67" i="2"/>
  <c r="DG67" i="2" s="1"/>
  <c r="DF67" i="2" s="1"/>
  <c r="CV67" i="2"/>
  <c r="CU67" i="2"/>
  <c r="CS67" i="2"/>
  <c r="DT67" i="2" s="1"/>
  <c r="CR67" i="2"/>
  <c r="CP67" i="2"/>
  <c r="CY67" i="2" s="1"/>
  <c r="DH67" i="2" s="1"/>
  <c r="CO67" i="2"/>
  <c r="CN67" i="2"/>
  <c r="BO67" i="2"/>
  <c r="BN67" i="2"/>
  <c r="BL67" i="2"/>
  <c r="BK67" i="2"/>
  <c r="BF67" i="2"/>
  <c r="BE67" i="2"/>
  <c r="BC67" i="2"/>
  <c r="BB67" i="2"/>
  <c r="BA67" i="2" s="1"/>
  <c r="AZ67" i="2"/>
  <c r="AW67" i="2"/>
  <c r="AV67" i="2"/>
  <c r="AT67" i="2"/>
  <c r="AS67" i="2"/>
  <c r="AQ67" i="2"/>
  <c r="AP67" i="2"/>
  <c r="AY67" i="2" s="1"/>
  <c r="BH67" i="2" s="1"/>
  <c r="AB67" i="2"/>
  <c r="AA67" i="2"/>
  <c r="Y67" i="2"/>
  <c r="X67" i="2"/>
  <c r="S67" i="2"/>
  <c r="R67" i="2"/>
  <c r="P67" i="2"/>
  <c r="O67" i="2"/>
  <c r="J67" i="2"/>
  <c r="I67" i="2"/>
  <c r="AJ67" i="2" s="1"/>
  <c r="H67" i="2"/>
  <c r="G67" i="2"/>
  <c r="F67" i="2"/>
  <c r="D67" i="2"/>
  <c r="C67" i="2"/>
  <c r="L67" i="2" s="1"/>
  <c r="FV66" i="2"/>
  <c r="FU66" i="2"/>
  <c r="FK66" i="2"/>
  <c r="FJ66" i="2"/>
  <c r="FI66" i="2"/>
  <c r="FB66" i="2"/>
  <c r="FA66" i="2"/>
  <c r="EZ66" i="2"/>
  <c r="EW66" i="2"/>
  <c r="ES66" i="2"/>
  <c r="ER66" i="2"/>
  <c r="EQ66" i="2"/>
  <c r="EO66" i="2"/>
  <c r="EN66" i="2"/>
  <c r="EM66" i="2"/>
  <c r="DW66" i="2"/>
  <c r="DV66" i="2"/>
  <c r="DL66" i="2"/>
  <c r="DK66" i="2"/>
  <c r="DJ66" i="2"/>
  <c r="DC66" i="2"/>
  <c r="DB66" i="2"/>
  <c r="DA66" i="2"/>
  <c r="CZ66" i="2" s="1"/>
  <c r="CT66" i="2"/>
  <c r="CS66" i="2"/>
  <c r="CR66" i="2"/>
  <c r="CP66" i="2"/>
  <c r="CY66" i="2" s="1"/>
  <c r="CO66" i="2"/>
  <c r="BX66" i="2"/>
  <c r="BW66" i="2"/>
  <c r="CI66" i="2" s="1"/>
  <c r="BM66" i="2"/>
  <c r="BL66" i="2"/>
  <c r="BK66" i="2"/>
  <c r="BD66" i="2"/>
  <c r="BC66" i="2"/>
  <c r="BB66" i="2"/>
  <c r="AU66" i="2"/>
  <c r="BV66" i="2" s="1"/>
  <c r="AT66" i="2"/>
  <c r="BU66" i="2" s="1"/>
  <c r="AS66" i="2"/>
  <c r="AQ66" i="2"/>
  <c r="AP66" i="2"/>
  <c r="AK66" i="2"/>
  <c r="CJ66" i="2" s="1"/>
  <c r="AJ66" i="2"/>
  <c r="Z66" i="2"/>
  <c r="Y66" i="2"/>
  <c r="W66" i="2" s="1"/>
  <c r="X66" i="2"/>
  <c r="Q66" i="2"/>
  <c r="P66" i="2"/>
  <c r="O66" i="2"/>
  <c r="H66" i="2"/>
  <c r="AI66" i="2" s="1"/>
  <c r="G66" i="2"/>
  <c r="F66" i="2"/>
  <c r="E66" i="2" s="1"/>
  <c r="D66" i="2"/>
  <c r="M66" i="2" s="1"/>
  <c r="V66" i="2" s="1"/>
  <c r="AE66" i="2" s="1"/>
  <c r="C66" i="2"/>
  <c r="FV65" i="2"/>
  <c r="FU65" i="2"/>
  <c r="FK65" i="2"/>
  <c r="FJ65" i="2"/>
  <c r="FI65" i="2"/>
  <c r="FH65" i="2" s="1"/>
  <c r="FB65" i="2"/>
  <c r="FA65" i="2"/>
  <c r="EZ65" i="2"/>
  <c r="EY65" i="2" s="1"/>
  <c r="ES65" i="2"/>
  <c r="ER65" i="2"/>
  <c r="EQ65" i="2"/>
  <c r="FR65" i="2" s="1"/>
  <c r="EO65" i="2"/>
  <c r="EX65" i="2" s="1"/>
  <c r="EN65" i="2"/>
  <c r="DW65" i="2"/>
  <c r="DV65" i="2"/>
  <c r="DT65" i="2"/>
  <c r="DL65" i="2"/>
  <c r="DK65" i="2"/>
  <c r="DJ65" i="2"/>
  <c r="DI65" i="2" s="1"/>
  <c r="DC65" i="2"/>
  <c r="DB65" i="2"/>
  <c r="DA65" i="2"/>
  <c r="CZ65" i="2"/>
  <c r="CX65" i="2"/>
  <c r="DG65" i="2" s="1"/>
  <c r="CT65" i="2"/>
  <c r="CS65" i="2"/>
  <c r="CR65" i="2"/>
  <c r="CP65" i="2"/>
  <c r="CO65" i="2"/>
  <c r="BX65" i="2"/>
  <c r="BW65" i="2"/>
  <c r="BM65" i="2"/>
  <c r="BL65" i="2"/>
  <c r="BK65" i="2"/>
  <c r="BD65" i="2"/>
  <c r="BC65" i="2"/>
  <c r="BB65" i="2"/>
  <c r="AZ65" i="2"/>
  <c r="BI65" i="2" s="1"/>
  <c r="BR65" i="2" s="1"/>
  <c r="AU65" i="2"/>
  <c r="BV65" i="2" s="1"/>
  <c r="CH65" i="2" s="1"/>
  <c r="AT65" i="2"/>
  <c r="BU65" i="2" s="1"/>
  <c r="AS65" i="2"/>
  <c r="AR65" i="2"/>
  <c r="AQ65" i="2"/>
  <c r="AP65" i="2"/>
  <c r="AK65" i="2"/>
  <c r="AJ65" i="2"/>
  <c r="CI65" i="2" s="1"/>
  <c r="EH65" i="2" s="1"/>
  <c r="GG65" i="2" s="1"/>
  <c r="Z65" i="2"/>
  <c r="Y65" i="2"/>
  <c r="X65" i="2"/>
  <c r="Q65" i="2"/>
  <c r="P65" i="2"/>
  <c r="O65" i="2"/>
  <c r="L65" i="2"/>
  <c r="H65" i="2"/>
  <c r="AI65" i="2" s="1"/>
  <c r="G65" i="2"/>
  <c r="F65" i="2"/>
  <c r="D65" i="2"/>
  <c r="C65" i="2"/>
  <c r="FV64" i="2"/>
  <c r="FU64" i="2"/>
  <c r="FK64" i="2"/>
  <c r="FJ64" i="2"/>
  <c r="FI64" i="2"/>
  <c r="FB64" i="2"/>
  <c r="FA64" i="2"/>
  <c r="EZ64" i="2"/>
  <c r="EY64" i="2" s="1"/>
  <c r="ES64" i="2"/>
  <c r="FT64" i="2" s="1"/>
  <c r="ER64" i="2"/>
  <c r="FS64" i="2" s="1"/>
  <c r="EQ64" i="2"/>
  <c r="EO64" i="2"/>
  <c r="EN64" i="2"/>
  <c r="DW64" i="2"/>
  <c r="DV64" i="2"/>
  <c r="DL64" i="2"/>
  <c r="DK64" i="2"/>
  <c r="DI64" i="2" s="1"/>
  <c r="DJ64" i="2"/>
  <c r="DC64" i="2"/>
  <c r="DB64" i="2"/>
  <c r="DA64" i="2"/>
  <c r="CY64" i="2"/>
  <c r="DH64" i="2" s="1"/>
  <c r="DQ64" i="2" s="1"/>
  <c r="CT64" i="2"/>
  <c r="DU64" i="2" s="1"/>
  <c r="CS64" i="2"/>
  <c r="CR64" i="2"/>
  <c r="CQ64" i="2" s="1"/>
  <c r="CP64" i="2"/>
  <c r="CO64" i="2"/>
  <c r="BX64" i="2"/>
  <c r="BW64" i="2"/>
  <c r="BM64" i="2"/>
  <c r="BL64" i="2"/>
  <c r="BK64" i="2"/>
  <c r="BJ64" i="2" s="1"/>
  <c r="BD64" i="2"/>
  <c r="BC64" i="2"/>
  <c r="BB64" i="2"/>
  <c r="AY64" i="2"/>
  <c r="AU64" i="2"/>
  <c r="BV64" i="2" s="1"/>
  <c r="AT64" i="2"/>
  <c r="AS64" i="2"/>
  <c r="AQ64" i="2"/>
  <c r="AP64" i="2"/>
  <c r="AO64" i="2" s="1"/>
  <c r="AK64" i="2"/>
  <c r="AJ64" i="2"/>
  <c r="Z64" i="2"/>
  <c r="Y64" i="2"/>
  <c r="X64" i="2"/>
  <c r="W64" i="2" s="1"/>
  <c r="Q64" i="2"/>
  <c r="P64" i="2"/>
  <c r="O64" i="2"/>
  <c r="N64" i="2" s="1"/>
  <c r="H64" i="2"/>
  <c r="G64" i="2"/>
  <c r="F64" i="2"/>
  <c r="D64" i="2"/>
  <c r="M64" i="2" s="1"/>
  <c r="C64" i="2"/>
  <c r="FV63" i="2"/>
  <c r="FU63" i="2"/>
  <c r="FK63" i="2"/>
  <c r="FJ63" i="2"/>
  <c r="FI63" i="2"/>
  <c r="FH63" i="2" s="1"/>
  <c r="FB63" i="2"/>
  <c r="FA63" i="2"/>
  <c r="EZ63" i="2"/>
  <c r="ES63" i="2"/>
  <c r="ER63" i="2"/>
  <c r="EQ63" i="2"/>
  <c r="EO63" i="2"/>
  <c r="EN63" i="2"/>
  <c r="DW63" i="2"/>
  <c r="DV63" i="2"/>
  <c r="DL63" i="2"/>
  <c r="DK63" i="2"/>
  <c r="DJ63" i="2"/>
  <c r="DI63" i="2" s="1"/>
  <c r="DC63" i="2"/>
  <c r="DC61" i="2" s="1"/>
  <c r="DB63" i="2"/>
  <c r="DA63" i="2"/>
  <c r="CT63" i="2"/>
  <c r="CS63" i="2"/>
  <c r="CR63" i="2"/>
  <c r="CP63" i="2"/>
  <c r="CO63" i="2"/>
  <c r="CX63" i="2" s="1"/>
  <c r="CJ63" i="2"/>
  <c r="EI63" i="2" s="1"/>
  <c r="GH63" i="2" s="1"/>
  <c r="BX63" i="2"/>
  <c r="BW63" i="2"/>
  <c r="BM63" i="2"/>
  <c r="BL63" i="2"/>
  <c r="BK63" i="2"/>
  <c r="BT63" i="2" s="1"/>
  <c r="BD63" i="2"/>
  <c r="BC63" i="2"/>
  <c r="BB63" i="2"/>
  <c r="BA63" i="2" s="1"/>
  <c r="AZ63" i="2"/>
  <c r="BI63" i="2" s="1"/>
  <c r="AU63" i="2"/>
  <c r="AT63" i="2"/>
  <c r="AS63" i="2"/>
  <c r="AR63" i="2"/>
  <c r="AQ63" i="2"/>
  <c r="AP63" i="2"/>
  <c r="AK63" i="2"/>
  <c r="AJ63" i="2"/>
  <c r="CI63" i="2" s="1"/>
  <c r="Z63" i="2"/>
  <c r="Y63" i="2"/>
  <c r="X63" i="2"/>
  <c r="W63" i="2" s="1"/>
  <c r="Q63" i="2"/>
  <c r="P63" i="2"/>
  <c r="O63" i="2"/>
  <c r="H63" i="2"/>
  <c r="AI63" i="2" s="1"/>
  <c r="G63" i="2"/>
  <c r="F63" i="2"/>
  <c r="D63" i="2"/>
  <c r="C63" i="2"/>
  <c r="L63" i="2" s="1"/>
  <c r="FV62" i="2"/>
  <c r="FU62" i="2"/>
  <c r="FK62" i="2"/>
  <c r="FK61" i="2" s="1"/>
  <c r="FJ62" i="2"/>
  <c r="FI62" i="2"/>
  <c r="FB62" i="2"/>
  <c r="FA62" i="2"/>
  <c r="EZ62" i="2"/>
  <c r="EY62" i="2" s="1"/>
  <c r="ES62" i="2"/>
  <c r="ES61" i="2" s="1"/>
  <c r="FT61" i="2" s="1"/>
  <c r="ER62" i="2"/>
  <c r="EQ62" i="2"/>
  <c r="EO62" i="2"/>
  <c r="EN62" i="2"/>
  <c r="EW62" i="2" s="1"/>
  <c r="DW62" i="2"/>
  <c r="DV62" i="2"/>
  <c r="DL62" i="2"/>
  <c r="DK62" i="2"/>
  <c r="DJ62" i="2"/>
  <c r="DC62" i="2"/>
  <c r="DB62" i="2"/>
  <c r="DA62" i="2"/>
  <c r="CX62" i="2"/>
  <c r="CT62" i="2"/>
  <c r="CS62" i="2"/>
  <c r="CR62" i="2"/>
  <c r="CP62" i="2"/>
  <c r="CN62" i="2" s="1"/>
  <c r="CO62" i="2"/>
  <c r="CJ62" i="2"/>
  <c r="EI62" i="2" s="1"/>
  <c r="GH62" i="2" s="1"/>
  <c r="BX62" i="2"/>
  <c r="BW62" i="2"/>
  <c r="BM62" i="2"/>
  <c r="BM61" i="2" s="1"/>
  <c r="BL62" i="2"/>
  <c r="BJ62" i="2" s="1"/>
  <c r="BK62" i="2"/>
  <c r="BD62" i="2"/>
  <c r="BC62" i="2"/>
  <c r="BB62" i="2"/>
  <c r="AU62" i="2"/>
  <c r="AU61" i="2" s="1"/>
  <c r="AT62" i="2"/>
  <c r="AS62" i="2"/>
  <c r="BT62" i="2" s="1"/>
  <c r="AQ62" i="2"/>
  <c r="AZ62" i="2" s="1"/>
  <c r="AP62" i="2"/>
  <c r="AK62" i="2"/>
  <c r="AJ62" i="2"/>
  <c r="CI62" i="2" s="1"/>
  <c r="EH62" i="2" s="1"/>
  <c r="GG62" i="2" s="1"/>
  <c r="AD62" i="2"/>
  <c r="Z62" i="2"/>
  <c r="Z61" i="2" s="1"/>
  <c r="Y62" i="2"/>
  <c r="X62" i="2"/>
  <c r="Q62" i="2"/>
  <c r="Q61" i="2" s="1"/>
  <c r="P62" i="2"/>
  <c r="O62" i="2"/>
  <c r="N62" i="2" s="1"/>
  <c r="L62" i="2"/>
  <c r="U62" i="2" s="1"/>
  <c r="H62" i="2"/>
  <c r="G62" i="2"/>
  <c r="AH62" i="2" s="1"/>
  <c r="F62" i="2"/>
  <c r="D62" i="2"/>
  <c r="C62" i="2"/>
  <c r="FM61" i="2"/>
  <c r="FL61" i="2"/>
  <c r="FJ61" i="2"/>
  <c r="FI61" i="2"/>
  <c r="FH61" i="2" s="1"/>
  <c r="FD61" i="2"/>
  <c r="FC61" i="2"/>
  <c r="FB61" i="2"/>
  <c r="FA61" i="2"/>
  <c r="EZ61" i="2"/>
  <c r="EU61" i="2"/>
  <c r="ET61" i="2"/>
  <c r="FU61" i="2" s="1"/>
  <c r="ER61" i="2"/>
  <c r="EQ61" i="2"/>
  <c r="EO61" i="2"/>
  <c r="EN61" i="2"/>
  <c r="EW61" i="2" s="1"/>
  <c r="DN61" i="2"/>
  <c r="DM61" i="2"/>
  <c r="DK61" i="2"/>
  <c r="DJ61" i="2"/>
  <c r="DI61" i="2" s="1"/>
  <c r="DE61" i="2"/>
  <c r="DD61" i="2"/>
  <c r="DB61" i="2"/>
  <c r="DA61" i="2"/>
  <c r="CY61" i="2"/>
  <c r="DH61" i="2" s="1"/>
  <c r="DQ61" i="2" s="1"/>
  <c r="CV61" i="2"/>
  <c r="CU61" i="2"/>
  <c r="CS61" i="2"/>
  <c r="CR61" i="2"/>
  <c r="CP61" i="2"/>
  <c r="CO61" i="2"/>
  <c r="BO61" i="2"/>
  <c r="BN61" i="2"/>
  <c r="BL61" i="2"/>
  <c r="BK61" i="2"/>
  <c r="BJ61" i="2" s="1"/>
  <c r="BF61" i="2"/>
  <c r="BE61" i="2"/>
  <c r="BC61" i="2"/>
  <c r="BB61" i="2"/>
  <c r="BA61" i="2" s="1"/>
  <c r="AW61" i="2"/>
  <c r="AV61" i="2"/>
  <c r="AT61" i="2"/>
  <c r="BU61" i="2" s="1"/>
  <c r="AS61" i="2"/>
  <c r="AQ61" i="2"/>
  <c r="AZ61" i="2" s="1"/>
  <c r="BI61" i="2" s="1"/>
  <c r="AP61" i="2"/>
  <c r="AY61" i="2" s="1"/>
  <c r="BH61" i="2" s="1"/>
  <c r="AG61" i="2"/>
  <c r="AB61" i="2"/>
  <c r="AA61" i="2"/>
  <c r="Y61" i="2"/>
  <c r="W61" i="2" s="1"/>
  <c r="X61" i="2"/>
  <c r="S61" i="2"/>
  <c r="R61" i="2"/>
  <c r="P61" i="2"/>
  <c r="O61" i="2"/>
  <c r="N61" i="2" s="1"/>
  <c r="M61" i="2"/>
  <c r="J61" i="2"/>
  <c r="AK61" i="2" s="1"/>
  <c r="I61" i="2"/>
  <c r="G61" i="2"/>
  <c r="F61" i="2"/>
  <c r="E61" i="2" s="1"/>
  <c r="D61" i="2"/>
  <c r="C61" i="2"/>
  <c r="L61" i="2" s="1"/>
  <c r="U61" i="2" s="1"/>
  <c r="FV60" i="2"/>
  <c r="FU60" i="2"/>
  <c r="FK60" i="2"/>
  <c r="FJ60" i="2"/>
  <c r="FI60" i="2"/>
  <c r="FB60" i="2"/>
  <c r="FA60" i="2"/>
  <c r="EZ60" i="2"/>
  <c r="ES60" i="2"/>
  <c r="ER60" i="2"/>
  <c r="EQ60" i="2"/>
  <c r="FR60" i="2" s="1"/>
  <c r="EO60" i="2"/>
  <c r="EX60" i="2" s="1"/>
  <c r="EN60" i="2"/>
  <c r="DW60" i="2"/>
  <c r="DV60" i="2"/>
  <c r="DL60" i="2"/>
  <c r="DK60" i="2"/>
  <c r="DJ60" i="2"/>
  <c r="DC60" i="2"/>
  <c r="DB60" i="2"/>
  <c r="DA60" i="2"/>
  <c r="CT60" i="2"/>
  <c r="CS60" i="2"/>
  <c r="CR60" i="2"/>
  <c r="CP60" i="2"/>
  <c r="CO60" i="2"/>
  <c r="BX60" i="2"/>
  <c r="BW60" i="2"/>
  <c r="BM60" i="2"/>
  <c r="BL60" i="2"/>
  <c r="BJ60" i="2" s="1"/>
  <c r="BK60" i="2"/>
  <c r="BD60" i="2"/>
  <c r="BC60" i="2"/>
  <c r="BB60" i="2"/>
  <c r="AU60" i="2"/>
  <c r="BV60" i="2" s="1"/>
  <c r="AT60" i="2"/>
  <c r="AS60" i="2"/>
  <c r="AQ60" i="2"/>
  <c r="AZ60" i="2" s="1"/>
  <c r="BI60" i="2" s="1"/>
  <c r="BR60" i="2" s="1"/>
  <c r="AP60" i="2"/>
  <c r="AK60" i="2"/>
  <c r="AJ60" i="2"/>
  <c r="CI60" i="2" s="1"/>
  <c r="Z60" i="2"/>
  <c r="Y60" i="2"/>
  <c r="X60" i="2"/>
  <c r="Q60" i="2"/>
  <c r="P60" i="2"/>
  <c r="O60" i="2"/>
  <c r="H60" i="2"/>
  <c r="G60" i="2"/>
  <c r="F60" i="2"/>
  <c r="D60" i="2"/>
  <c r="C60" i="2"/>
  <c r="L60" i="2" s="1"/>
  <c r="B60" i="2"/>
  <c r="FV59" i="2"/>
  <c r="FU59" i="2"/>
  <c r="FK59" i="2"/>
  <c r="FJ59" i="2"/>
  <c r="FI59" i="2"/>
  <c r="FB59" i="2"/>
  <c r="FA59" i="2"/>
  <c r="EZ59" i="2"/>
  <c r="ES59" i="2"/>
  <c r="ER59" i="2"/>
  <c r="FS59" i="2" s="1"/>
  <c r="EQ59" i="2"/>
  <c r="EO59" i="2"/>
  <c r="EN59" i="2"/>
  <c r="EW59" i="2" s="1"/>
  <c r="FF59" i="2" s="1"/>
  <c r="DW59" i="2"/>
  <c r="DV59" i="2"/>
  <c r="DL59" i="2"/>
  <c r="DK59" i="2"/>
  <c r="DI59" i="2" s="1"/>
  <c r="DJ59" i="2"/>
  <c r="DC59" i="2"/>
  <c r="DB59" i="2"/>
  <c r="DA59" i="2"/>
  <c r="CT59" i="2"/>
  <c r="DU59" i="2" s="1"/>
  <c r="CS59" i="2"/>
  <c r="DT59" i="2" s="1"/>
  <c r="DZ59" i="2" s="1"/>
  <c r="CR59" i="2"/>
  <c r="CP59" i="2"/>
  <c r="CY59" i="2" s="1"/>
  <c r="DH59" i="2" s="1"/>
  <c r="DQ59" i="2" s="1"/>
  <c r="CO59" i="2"/>
  <c r="BX59" i="2"/>
  <c r="BW59" i="2"/>
  <c r="BM59" i="2"/>
  <c r="BL59" i="2"/>
  <c r="BK59" i="2"/>
  <c r="BD59" i="2"/>
  <c r="BC59" i="2"/>
  <c r="BB59" i="2"/>
  <c r="AY59" i="2"/>
  <c r="AU59" i="2"/>
  <c r="AT59" i="2"/>
  <c r="AS59" i="2"/>
  <c r="AQ59" i="2"/>
  <c r="AO59" i="2" s="1"/>
  <c r="AP59" i="2"/>
  <c r="AK59" i="2"/>
  <c r="AJ59" i="2"/>
  <c r="Z59" i="2"/>
  <c r="Y59" i="2"/>
  <c r="X59" i="2"/>
  <c r="W59" i="2" s="1"/>
  <c r="Q59" i="2"/>
  <c r="P59" i="2"/>
  <c r="O59" i="2"/>
  <c r="H59" i="2"/>
  <c r="G59" i="2"/>
  <c r="F59" i="2"/>
  <c r="AG59" i="2" s="1"/>
  <c r="D59" i="2"/>
  <c r="M59" i="2" s="1"/>
  <c r="C59" i="2"/>
  <c r="FV58" i="2"/>
  <c r="FU58" i="2"/>
  <c r="FK58" i="2"/>
  <c r="FJ58" i="2"/>
  <c r="FH58" i="2" s="1"/>
  <c r="FI58" i="2"/>
  <c r="FB58" i="2"/>
  <c r="FA58" i="2"/>
  <c r="EZ58" i="2"/>
  <c r="EX58" i="2"/>
  <c r="FG58" i="2" s="1"/>
  <c r="FP58" i="2" s="1"/>
  <c r="ES58" i="2"/>
  <c r="FT58" i="2" s="1"/>
  <c r="ER58" i="2"/>
  <c r="EQ58" i="2"/>
  <c r="EP58" i="2" s="1"/>
  <c r="EO58" i="2"/>
  <c r="EN58" i="2"/>
  <c r="DW58" i="2"/>
  <c r="DV58" i="2"/>
  <c r="DL58" i="2"/>
  <c r="DK58" i="2"/>
  <c r="DJ58" i="2"/>
  <c r="DI58" i="2" s="1"/>
  <c r="DC58" i="2"/>
  <c r="DB58" i="2"/>
  <c r="DA58" i="2"/>
  <c r="CX58" i="2"/>
  <c r="CT58" i="2"/>
  <c r="DU58" i="2" s="1"/>
  <c r="CS58" i="2"/>
  <c r="CR58" i="2"/>
  <c r="CP58" i="2"/>
  <c r="CO58" i="2"/>
  <c r="BX58" i="2"/>
  <c r="BW58" i="2"/>
  <c r="BM58" i="2"/>
  <c r="BL58" i="2"/>
  <c r="BK58" i="2"/>
  <c r="BJ58" i="2" s="1"/>
  <c r="BD58" i="2"/>
  <c r="BC58" i="2"/>
  <c r="BB58" i="2"/>
  <c r="BA58" i="2" s="1"/>
  <c r="AU58" i="2"/>
  <c r="AT58" i="2"/>
  <c r="AS58" i="2"/>
  <c r="AQ58" i="2"/>
  <c r="AZ58" i="2" s="1"/>
  <c r="AP58" i="2"/>
  <c r="AK58" i="2"/>
  <c r="AJ58" i="2"/>
  <c r="AH58" i="2"/>
  <c r="Z58" i="2"/>
  <c r="Y58" i="2"/>
  <c r="X58" i="2"/>
  <c r="W58" i="2" s="1"/>
  <c r="Q58" i="2"/>
  <c r="P58" i="2"/>
  <c r="O58" i="2"/>
  <c r="N58" i="2"/>
  <c r="L58" i="2"/>
  <c r="U58" i="2" s="1"/>
  <c r="H58" i="2"/>
  <c r="G58" i="2"/>
  <c r="F58" i="2"/>
  <c r="D58" i="2"/>
  <c r="C58" i="2"/>
  <c r="FV57" i="2"/>
  <c r="FU57" i="2"/>
  <c r="FK57" i="2"/>
  <c r="FK56" i="2" s="1"/>
  <c r="FJ57" i="2"/>
  <c r="FI57" i="2"/>
  <c r="FH57" i="2" s="1"/>
  <c r="FB57" i="2"/>
  <c r="FA57" i="2"/>
  <c r="EZ57" i="2"/>
  <c r="ES57" i="2"/>
  <c r="FT57" i="2" s="1"/>
  <c r="ER57" i="2"/>
  <c r="EQ57" i="2"/>
  <c r="EO57" i="2"/>
  <c r="EN57" i="2"/>
  <c r="DW57" i="2"/>
  <c r="DV57" i="2"/>
  <c r="DS57" i="2"/>
  <c r="DL57" i="2"/>
  <c r="DK57" i="2"/>
  <c r="DJ57" i="2"/>
  <c r="DI57" i="2"/>
  <c r="DC57" i="2"/>
  <c r="DB57" i="2"/>
  <c r="DA57" i="2"/>
  <c r="CZ57" i="2" s="1"/>
  <c r="CT57" i="2"/>
  <c r="CS57" i="2"/>
  <c r="CR57" i="2"/>
  <c r="CP57" i="2"/>
  <c r="CY57" i="2" s="1"/>
  <c r="CO57" i="2"/>
  <c r="BX57" i="2"/>
  <c r="BW57" i="2"/>
  <c r="CI57" i="2" s="1"/>
  <c r="EH57" i="2" s="1"/>
  <c r="BM57" i="2"/>
  <c r="BL57" i="2"/>
  <c r="BK57" i="2"/>
  <c r="BD57" i="2"/>
  <c r="BC57" i="2"/>
  <c r="BB57" i="2"/>
  <c r="BA57" i="2" s="1"/>
  <c r="AU57" i="2"/>
  <c r="AT57" i="2"/>
  <c r="AS57" i="2"/>
  <c r="AQ57" i="2"/>
  <c r="AP57" i="2"/>
  <c r="AK57" i="2"/>
  <c r="CJ57" i="2" s="1"/>
  <c r="EI57" i="2" s="1"/>
  <c r="GH57" i="2" s="1"/>
  <c r="AJ57" i="2"/>
  <c r="Z57" i="2"/>
  <c r="Y57" i="2"/>
  <c r="W57" i="2" s="1"/>
  <c r="X57" i="2"/>
  <c r="Q57" i="2"/>
  <c r="P57" i="2"/>
  <c r="O57" i="2"/>
  <c r="M57" i="2"/>
  <c r="V57" i="2" s="1"/>
  <c r="AE57" i="2" s="1"/>
  <c r="H57" i="2"/>
  <c r="AI57" i="2" s="1"/>
  <c r="G57" i="2"/>
  <c r="F57" i="2"/>
  <c r="E57" i="2" s="1"/>
  <c r="D57" i="2"/>
  <c r="C57" i="2"/>
  <c r="FV56" i="2"/>
  <c r="FM56" i="2"/>
  <c r="FL56" i="2"/>
  <c r="FL76" i="2" s="1"/>
  <c r="FJ56" i="2"/>
  <c r="FH56" i="2" s="1"/>
  <c r="FI56" i="2"/>
  <c r="FR56" i="2" s="1"/>
  <c r="FD56" i="2"/>
  <c r="FD76" i="2" s="1"/>
  <c r="FC56" i="2"/>
  <c r="FC76" i="2" s="1"/>
  <c r="FA56" i="2"/>
  <c r="EZ56" i="2"/>
  <c r="EU56" i="2"/>
  <c r="EU76" i="2" s="1"/>
  <c r="ET56" i="2"/>
  <c r="ER56" i="2"/>
  <c r="EQ56" i="2"/>
  <c r="EP56" i="2"/>
  <c r="EO56" i="2"/>
  <c r="EX56" i="2" s="1"/>
  <c r="EN56" i="2"/>
  <c r="EW56" i="2" s="1"/>
  <c r="FF56" i="2" s="1"/>
  <c r="DN56" i="2"/>
  <c r="DN76" i="2" s="1"/>
  <c r="DM56" i="2"/>
  <c r="DK56" i="2"/>
  <c r="DJ56" i="2"/>
  <c r="DI56" i="2" s="1"/>
  <c r="DE56" i="2"/>
  <c r="DD56" i="2"/>
  <c r="DV56" i="2" s="1"/>
  <c r="DB56" i="2"/>
  <c r="DA56" i="2"/>
  <c r="CX56" i="2"/>
  <c r="CV56" i="2"/>
  <c r="CV76" i="2" s="1"/>
  <c r="CU56" i="2"/>
  <c r="CU76" i="2" s="1"/>
  <c r="CT56" i="2"/>
  <c r="CS56" i="2"/>
  <c r="CR56" i="2"/>
  <c r="DS56" i="2" s="1"/>
  <c r="CP56" i="2"/>
  <c r="CO56" i="2"/>
  <c r="BO56" i="2"/>
  <c r="BO76" i="2" s="1"/>
  <c r="BN56" i="2"/>
  <c r="BN76" i="2" s="1"/>
  <c r="BL56" i="2"/>
  <c r="BK56" i="2"/>
  <c r="BJ56" i="2"/>
  <c r="BF56" i="2"/>
  <c r="BE56" i="2"/>
  <c r="BC56" i="2"/>
  <c r="BB56" i="2"/>
  <c r="AZ56" i="2"/>
  <c r="BI56" i="2" s="1"/>
  <c r="BR56" i="2" s="1"/>
  <c r="AW56" i="2"/>
  <c r="AV56" i="2"/>
  <c r="AT56" i="2"/>
  <c r="AS56" i="2"/>
  <c r="AQ56" i="2"/>
  <c r="AP56" i="2"/>
  <c r="AB56" i="2"/>
  <c r="AB76" i="2" s="1"/>
  <c r="AA56" i="2"/>
  <c r="AA76" i="2" s="1"/>
  <c r="AA81" i="2" s="1"/>
  <c r="Z56" i="2"/>
  <c r="Y56" i="2"/>
  <c r="X56" i="2"/>
  <c r="W56" i="2" s="1"/>
  <c r="S56" i="2"/>
  <c r="S76" i="2" s="1"/>
  <c r="R56" i="2"/>
  <c r="P56" i="2"/>
  <c r="O56" i="2"/>
  <c r="J56" i="2"/>
  <c r="I56" i="2"/>
  <c r="H56" i="2"/>
  <c r="G56" i="2"/>
  <c r="F56" i="2"/>
  <c r="D56" i="2"/>
  <c r="C56" i="2"/>
  <c r="FM55" i="2"/>
  <c r="FL55" i="2"/>
  <c r="FD55" i="2"/>
  <c r="FC55" i="2"/>
  <c r="EU55" i="2"/>
  <c r="ET55" i="2"/>
  <c r="DN55" i="2"/>
  <c r="DM55" i="2"/>
  <c r="DE55" i="2"/>
  <c r="DD55" i="2"/>
  <c r="CV55" i="2"/>
  <c r="CU55" i="2"/>
  <c r="BO55" i="2"/>
  <c r="BN55" i="2"/>
  <c r="BF55" i="2"/>
  <c r="BE55" i="2"/>
  <c r="AW55" i="2"/>
  <c r="AV55" i="2"/>
  <c r="AB55" i="2"/>
  <c r="AA55" i="2"/>
  <c r="S55" i="2"/>
  <c r="R55" i="2"/>
  <c r="J55" i="2"/>
  <c r="I55" i="2"/>
  <c r="FV54" i="2"/>
  <c r="FU54" i="2"/>
  <c r="FU55" i="2" s="1"/>
  <c r="FR54" i="2"/>
  <c r="FK54" i="2"/>
  <c r="FJ54" i="2"/>
  <c r="FI54" i="2"/>
  <c r="FH54" i="2"/>
  <c r="FB54" i="2"/>
  <c r="FA54" i="2"/>
  <c r="FA55" i="2" s="1"/>
  <c r="EZ54" i="2"/>
  <c r="ES54" i="2"/>
  <c r="ER54" i="2"/>
  <c r="EQ54" i="2"/>
  <c r="EO54" i="2"/>
  <c r="EO55" i="2" s="1"/>
  <c r="EN54" i="2"/>
  <c r="DW54" i="2"/>
  <c r="DV54" i="2"/>
  <c r="DT54" i="2"/>
  <c r="DL54" i="2"/>
  <c r="DK54" i="2"/>
  <c r="DJ54" i="2"/>
  <c r="DC54" i="2"/>
  <c r="DC55" i="2" s="1"/>
  <c r="DB54" i="2"/>
  <c r="DA54" i="2"/>
  <c r="CZ54" i="2"/>
  <c r="CX54" i="2"/>
  <c r="DG54" i="2" s="1"/>
  <c r="CT54" i="2"/>
  <c r="CS54" i="2"/>
  <c r="CR54" i="2"/>
  <c r="CR55" i="2" s="1"/>
  <c r="CP54" i="2"/>
  <c r="CO54" i="2"/>
  <c r="CO55" i="2" s="1"/>
  <c r="BX54" i="2"/>
  <c r="BW54" i="2"/>
  <c r="BM54" i="2"/>
  <c r="BL54" i="2"/>
  <c r="BK54" i="2"/>
  <c r="BK55" i="2" s="1"/>
  <c r="BD54" i="2"/>
  <c r="BC54" i="2"/>
  <c r="BB54" i="2"/>
  <c r="AZ54" i="2"/>
  <c r="BI54" i="2" s="1"/>
  <c r="AU54" i="2"/>
  <c r="BV54" i="2" s="1"/>
  <c r="AT54" i="2"/>
  <c r="AS54" i="2"/>
  <c r="AR54" i="2"/>
  <c r="AQ54" i="2"/>
  <c r="AQ55" i="2" s="1"/>
  <c r="AP54" i="2"/>
  <c r="AK54" i="2"/>
  <c r="AJ54" i="2"/>
  <c r="Z54" i="2"/>
  <c r="Z55" i="2" s="1"/>
  <c r="Y54" i="2"/>
  <c r="X54" i="2"/>
  <c r="Q54" i="2"/>
  <c r="P54" i="2"/>
  <c r="O54" i="2"/>
  <c r="H54" i="2"/>
  <c r="H55" i="2" s="1"/>
  <c r="G54" i="2"/>
  <c r="F54" i="2"/>
  <c r="D54" i="2"/>
  <c r="C54" i="2"/>
  <c r="FV53" i="2"/>
  <c r="FU53" i="2"/>
  <c r="FS53" i="2"/>
  <c r="FK53" i="2"/>
  <c r="FJ53" i="2"/>
  <c r="FI53" i="2"/>
  <c r="FH53" i="2" s="1"/>
  <c r="FB53" i="2"/>
  <c r="FA53" i="2"/>
  <c r="EZ53" i="2"/>
  <c r="EY53" i="2"/>
  <c r="EW53" i="2"/>
  <c r="FF53" i="2" s="1"/>
  <c r="ES53" i="2"/>
  <c r="ER53" i="2"/>
  <c r="EQ53" i="2"/>
  <c r="FR53" i="2" s="1"/>
  <c r="EO53" i="2"/>
  <c r="EN53" i="2"/>
  <c r="DW53" i="2"/>
  <c r="DV53" i="2"/>
  <c r="DL53" i="2"/>
  <c r="DK53" i="2"/>
  <c r="DI53" i="2" s="1"/>
  <c r="DJ53" i="2"/>
  <c r="DC53" i="2"/>
  <c r="DB53" i="2"/>
  <c r="DA53" i="2"/>
  <c r="CY53" i="2"/>
  <c r="DH53" i="2" s="1"/>
  <c r="DQ53" i="2" s="1"/>
  <c r="CT53" i="2"/>
  <c r="DU53" i="2" s="1"/>
  <c r="CS53" i="2"/>
  <c r="CR53" i="2"/>
  <c r="CQ53" i="2" s="1"/>
  <c r="CP53" i="2"/>
  <c r="CO53" i="2"/>
  <c r="BX53" i="2"/>
  <c r="BW53" i="2"/>
  <c r="BM53" i="2"/>
  <c r="BL53" i="2"/>
  <c r="BK53" i="2"/>
  <c r="BJ53" i="2" s="1"/>
  <c r="BD53" i="2"/>
  <c r="BC53" i="2"/>
  <c r="BB53" i="2"/>
  <c r="AY53" i="2"/>
  <c r="AU53" i="2"/>
  <c r="BV53" i="2" s="1"/>
  <c r="AT53" i="2"/>
  <c r="AS53" i="2"/>
  <c r="AQ53" i="2"/>
  <c r="AP53" i="2"/>
  <c r="AK53" i="2"/>
  <c r="AJ53" i="2"/>
  <c r="Z53" i="2"/>
  <c r="Y53" i="2"/>
  <c r="Y55" i="2" s="1"/>
  <c r="X53" i="2"/>
  <c r="W53" i="2" s="1"/>
  <c r="Q53" i="2"/>
  <c r="P53" i="2"/>
  <c r="O53" i="2"/>
  <c r="N53" i="2" s="1"/>
  <c r="H53" i="2"/>
  <c r="G53" i="2"/>
  <c r="F53" i="2"/>
  <c r="D53" i="2"/>
  <c r="M53" i="2" s="1"/>
  <c r="C53" i="2"/>
  <c r="FV52" i="2"/>
  <c r="FU52" i="2"/>
  <c r="FK52" i="2"/>
  <c r="FJ52" i="2"/>
  <c r="FI52" i="2"/>
  <c r="FB52" i="2"/>
  <c r="FA52" i="2"/>
  <c r="EZ52" i="2"/>
  <c r="EX52" i="2"/>
  <c r="FG52" i="2" s="1"/>
  <c r="FP52" i="2" s="1"/>
  <c r="ES52" i="2"/>
  <c r="FT52" i="2" s="1"/>
  <c r="ER52" i="2"/>
  <c r="EQ52" i="2"/>
  <c r="EP52" i="2"/>
  <c r="EO52" i="2"/>
  <c r="EN52" i="2"/>
  <c r="DW52" i="2"/>
  <c r="DV52" i="2"/>
  <c r="EH52" i="2" s="1"/>
  <c r="GG52" i="2" s="1"/>
  <c r="DL52" i="2"/>
  <c r="DK52" i="2"/>
  <c r="DJ52" i="2"/>
  <c r="DI52" i="2" s="1"/>
  <c r="DC52" i="2"/>
  <c r="DB52" i="2"/>
  <c r="DA52" i="2"/>
  <c r="CT52" i="2"/>
  <c r="DU52" i="2" s="1"/>
  <c r="CS52" i="2"/>
  <c r="CR52" i="2"/>
  <c r="CP52" i="2"/>
  <c r="CO52" i="2"/>
  <c r="BX52" i="2"/>
  <c r="BW52" i="2"/>
  <c r="BM52" i="2"/>
  <c r="BL52" i="2"/>
  <c r="BK52" i="2"/>
  <c r="BJ52" i="2" s="1"/>
  <c r="BD52" i="2"/>
  <c r="BC52" i="2"/>
  <c r="BB52" i="2"/>
  <c r="BA52" i="2" s="1"/>
  <c r="AU52" i="2"/>
  <c r="AT52" i="2"/>
  <c r="AS52" i="2"/>
  <c r="AQ52" i="2"/>
  <c r="AZ52" i="2" s="1"/>
  <c r="AP52" i="2"/>
  <c r="AK52" i="2"/>
  <c r="CJ52" i="2" s="1"/>
  <c r="EI52" i="2" s="1"/>
  <c r="GH52" i="2" s="1"/>
  <c r="AJ52" i="2"/>
  <c r="CI52" i="2" s="1"/>
  <c r="Z52" i="2"/>
  <c r="Y52" i="2"/>
  <c r="X52" i="2"/>
  <c r="Q52" i="2"/>
  <c r="P52" i="2"/>
  <c r="O52" i="2"/>
  <c r="N52" i="2" s="1"/>
  <c r="H52" i="2"/>
  <c r="AI52" i="2" s="1"/>
  <c r="G52" i="2"/>
  <c r="F52" i="2"/>
  <c r="D52" i="2"/>
  <c r="C52" i="2"/>
  <c r="FV51" i="2"/>
  <c r="FU51" i="2"/>
  <c r="FK51" i="2"/>
  <c r="FJ51" i="2"/>
  <c r="FI51" i="2"/>
  <c r="FH51" i="2" s="1"/>
  <c r="FB51" i="2"/>
  <c r="FA51" i="2"/>
  <c r="EZ51" i="2"/>
  <c r="EW51" i="2"/>
  <c r="ES51" i="2"/>
  <c r="FT51" i="2" s="1"/>
  <c r="ER51" i="2"/>
  <c r="EQ51" i="2"/>
  <c r="EO51" i="2"/>
  <c r="EN51" i="2"/>
  <c r="EM51" i="2" s="1"/>
  <c r="DW51" i="2"/>
  <c r="DV51" i="2"/>
  <c r="DL51" i="2"/>
  <c r="DK51" i="2"/>
  <c r="DJ51" i="2"/>
  <c r="DC51" i="2"/>
  <c r="DB51" i="2"/>
  <c r="DA51" i="2"/>
  <c r="CT51" i="2"/>
  <c r="CS51" i="2"/>
  <c r="CR51" i="2"/>
  <c r="DS51" i="2" s="1"/>
  <c r="CP51" i="2"/>
  <c r="CY51" i="2" s="1"/>
  <c r="CO51" i="2"/>
  <c r="BX51" i="2"/>
  <c r="BW51" i="2"/>
  <c r="BM51" i="2"/>
  <c r="BL51" i="2"/>
  <c r="BK51" i="2"/>
  <c r="BD51" i="2"/>
  <c r="BC51" i="2"/>
  <c r="BB51" i="2"/>
  <c r="BA51" i="2" s="1"/>
  <c r="AU51" i="2"/>
  <c r="BV51" i="2" s="1"/>
  <c r="AT51" i="2"/>
  <c r="AS51" i="2"/>
  <c r="AQ51" i="2"/>
  <c r="AP51" i="2"/>
  <c r="AY51" i="2" s="1"/>
  <c r="BH51" i="2" s="1"/>
  <c r="AK51" i="2"/>
  <c r="CJ51" i="2" s="1"/>
  <c r="AJ51" i="2"/>
  <c r="Z51" i="2"/>
  <c r="Y51" i="2"/>
  <c r="W51" i="2" s="1"/>
  <c r="X51" i="2"/>
  <c r="Q51" i="2"/>
  <c r="P51" i="2"/>
  <c r="O51" i="2"/>
  <c r="M51" i="2"/>
  <c r="V51" i="2" s="1"/>
  <c r="AE51" i="2" s="1"/>
  <c r="H51" i="2"/>
  <c r="AI51" i="2" s="1"/>
  <c r="CH51" i="2" s="1"/>
  <c r="G51" i="2"/>
  <c r="F51" i="2"/>
  <c r="E51" i="2" s="1"/>
  <c r="D51" i="2"/>
  <c r="C51" i="2"/>
  <c r="FV50" i="2"/>
  <c r="FU50" i="2"/>
  <c r="FK50" i="2"/>
  <c r="FJ50" i="2"/>
  <c r="FI50" i="2"/>
  <c r="FB50" i="2"/>
  <c r="FA50" i="2"/>
  <c r="EZ50" i="2"/>
  <c r="ES50" i="2"/>
  <c r="ER50" i="2"/>
  <c r="EQ50" i="2"/>
  <c r="FR50" i="2" s="1"/>
  <c r="EO50" i="2"/>
  <c r="EX50" i="2" s="1"/>
  <c r="EN50" i="2"/>
  <c r="DW50" i="2"/>
  <c r="DV50" i="2"/>
  <c r="DL50" i="2"/>
  <c r="DK50" i="2"/>
  <c r="DJ50" i="2"/>
  <c r="DC50" i="2"/>
  <c r="DB50" i="2"/>
  <c r="DA50" i="2"/>
  <c r="CZ50" i="2" s="1"/>
  <c r="CT50" i="2"/>
  <c r="DU50" i="2" s="1"/>
  <c r="CS50" i="2"/>
  <c r="CR50" i="2"/>
  <c r="CP50" i="2"/>
  <c r="CO50" i="2"/>
  <c r="CX50" i="2" s="1"/>
  <c r="DG50" i="2" s="1"/>
  <c r="DP50" i="2" s="1"/>
  <c r="BX50" i="2"/>
  <c r="BW50" i="2"/>
  <c r="BM50" i="2"/>
  <c r="BL50" i="2"/>
  <c r="BJ50" i="2" s="1"/>
  <c r="BK50" i="2"/>
  <c r="BD50" i="2"/>
  <c r="BC50" i="2"/>
  <c r="BB50" i="2"/>
  <c r="AZ50" i="2"/>
  <c r="BI50" i="2" s="1"/>
  <c r="BR50" i="2" s="1"/>
  <c r="AU50" i="2"/>
  <c r="BV50" i="2" s="1"/>
  <c r="AT50" i="2"/>
  <c r="AS50" i="2"/>
  <c r="AR50" i="2" s="1"/>
  <c r="AQ50" i="2"/>
  <c r="AP50" i="2"/>
  <c r="AK50" i="2"/>
  <c r="AJ50" i="2"/>
  <c r="CI50" i="2" s="1"/>
  <c r="EH50" i="2" s="1"/>
  <c r="GG50" i="2" s="1"/>
  <c r="Z50" i="2"/>
  <c r="Y50" i="2"/>
  <c r="X50" i="2"/>
  <c r="W50" i="2" s="1"/>
  <c r="Q50" i="2"/>
  <c r="P50" i="2"/>
  <c r="O50" i="2"/>
  <c r="L50" i="2"/>
  <c r="H50" i="2"/>
  <c r="G50" i="2"/>
  <c r="F50" i="2"/>
  <c r="D50" i="2"/>
  <c r="C50" i="2"/>
  <c r="FV49" i="2"/>
  <c r="FU49" i="2"/>
  <c r="FK49" i="2"/>
  <c r="FJ49" i="2"/>
  <c r="FI49" i="2"/>
  <c r="FB49" i="2"/>
  <c r="FA49" i="2"/>
  <c r="EZ49" i="2"/>
  <c r="EY49" i="2" s="1"/>
  <c r="ES49" i="2"/>
  <c r="FT49" i="2" s="1"/>
  <c r="ER49" i="2"/>
  <c r="FS49" i="2" s="1"/>
  <c r="EQ49" i="2"/>
  <c r="EO49" i="2"/>
  <c r="EN49" i="2"/>
  <c r="DW49" i="2"/>
  <c r="DV49" i="2"/>
  <c r="DL49" i="2"/>
  <c r="DK49" i="2"/>
  <c r="DI49" i="2" s="1"/>
  <c r="DJ49" i="2"/>
  <c r="DC49" i="2"/>
  <c r="DB49" i="2"/>
  <c r="DA49" i="2"/>
  <c r="CY49" i="2"/>
  <c r="DH49" i="2" s="1"/>
  <c r="DQ49" i="2" s="1"/>
  <c r="CT49" i="2"/>
  <c r="DU49" i="2" s="1"/>
  <c r="CS49" i="2"/>
  <c r="CR49" i="2"/>
  <c r="CQ49" i="2" s="1"/>
  <c r="CP49" i="2"/>
  <c r="CO49" i="2"/>
  <c r="CI49" i="2"/>
  <c r="EH49" i="2" s="1"/>
  <c r="BX49" i="2"/>
  <c r="BW49" i="2"/>
  <c r="BM49" i="2"/>
  <c r="BL49" i="2"/>
  <c r="BK49" i="2"/>
  <c r="BD49" i="2"/>
  <c r="BC49" i="2"/>
  <c r="BB49" i="2"/>
  <c r="AY49" i="2"/>
  <c r="AU49" i="2"/>
  <c r="BV49" i="2" s="1"/>
  <c r="AT49" i="2"/>
  <c r="AS49" i="2"/>
  <c r="AQ49" i="2"/>
  <c r="AP49" i="2"/>
  <c r="AO49" i="2" s="1"/>
  <c r="AK49" i="2"/>
  <c r="CJ49" i="2" s="1"/>
  <c r="AJ49" i="2"/>
  <c r="Z49" i="2"/>
  <c r="Y49" i="2"/>
  <c r="X49" i="2"/>
  <c r="Q49" i="2"/>
  <c r="P49" i="2"/>
  <c r="O49" i="2"/>
  <c r="H49" i="2"/>
  <c r="G49" i="2"/>
  <c r="F49" i="2"/>
  <c r="AG49" i="2" s="1"/>
  <c r="D49" i="2"/>
  <c r="M49" i="2" s="1"/>
  <c r="C49" i="2"/>
  <c r="FV48" i="2"/>
  <c r="FU48" i="2"/>
  <c r="FK48" i="2"/>
  <c r="FJ48" i="2"/>
  <c r="FI48" i="2"/>
  <c r="FB48" i="2"/>
  <c r="FA48" i="2"/>
  <c r="EZ48" i="2"/>
  <c r="ES48" i="2"/>
  <c r="FT48" i="2" s="1"/>
  <c r="ER48" i="2"/>
  <c r="EQ48" i="2"/>
  <c r="EP48" i="2" s="1"/>
  <c r="EO48" i="2"/>
  <c r="EX48" i="2" s="1"/>
  <c r="FG48" i="2" s="1"/>
  <c r="EN48" i="2"/>
  <c r="EW48" i="2" s="1"/>
  <c r="FF48" i="2" s="1"/>
  <c r="DW48" i="2"/>
  <c r="DV48" i="2"/>
  <c r="DL48" i="2"/>
  <c r="DK48" i="2"/>
  <c r="DJ48" i="2"/>
  <c r="DC48" i="2"/>
  <c r="DB48" i="2"/>
  <c r="DA48" i="2"/>
  <c r="CX48" i="2"/>
  <c r="CT48" i="2"/>
  <c r="CS48" i="2"/>
  <c r="CR48" i="2"/>
  <c r="CP48" i="2"/>
  <c r="CY48" i="2" s="1"/>
  <c r="CO48" i="2"/>
  <c r="BX48" i="2"/>
  <c r="BW48" i="2"/>
  <c r="BM48" i="2"/>
  <c r="BL48" i="2"/>
  <c r="BK48" i="2"/>
  <c r="BD48" i="2"/>
  <c r="BC48" i="2"/>
  <c r="BB48" i="2"/>
  <c r="AU48" i="2"/>
  <c r="AT48" i="2"/>
  <c r="AS48" i="2"/>
  <c r="BT48" i="2" s="1"/>
  <c r="AQ48" i="2"/>
  <c r="AZ48" i="2" s="1"/>
  <c r="AP48" i="2"/>
  <c r="AK48" i="2"/>
  <c r="AJ48" i="2"/>
  <c r="Z48" i="2"/>
  <c r="Y48" i="2"/>
  <c r="X48" i="2"/>
  <c r="Q48" i="2"/>
  <c r="P48" i="2"/>
  <c r="O48" i="2"/>
  <c r="H48" i="2"/>
  <c r="G48" i="2"/>
  <c r="F48" i="2"/>
  <c r="D48" i="2"/>
  <c r="C48" i="2"/>
  <c r="GJ43" i="2"/>
  <c r="FX43" i="2"/>
  <c r="FM43" i="2"/>
  <c r="FD43" i="2"/>
  <c r="EU43" i="2"/>
  <c r="DN43" i="2"/>
  <c r="DE43" i="2"/>
  <c r="CV43" i="2"/>
  <c r="BO43" i="2"/>
  <c r="BF43" i="2"/>
  <c r="BD43" i="2"/>
  <c r="AW43" i="2"/>
  <c r="AB43" i="2"/>
  <c r="S43" i="2"/>
  <c r="J43" i="2"/>
  <c r="D43" i="2"/>
  <c r="BI43" i="2" s="1"/>
  <c r="BG43" i="2" s="1"/>
  <c r="GK42" i="2"/>
  <c r="FY42" i="2"/>
  <c r="EL42" i="2"/>
  <c r="DZ42" i="2"/>
  <c r="CO42" i="2"/>
  <c r="CM42" i="2"/>
  <c r="CA42" i="2"/>
  <c r="AN42" i="2"/>
  <c r="L42" i="2"/>
  <c r="K42" i="2" s="1"/>
  <c r="C42" i="2"/>
  <c r="GK41" i="2"/>
  <c r="FY41" i="2"/>
  <c r="FL41" i="2"/>
  <c r="FC41" i="2"/>
  <c r="ET41" i="2"/>
  <c r="EL41" i="2"/>
  <c r="DZ41" i="2"/>
  <c r="DM41" i="2"/>
  <c r="DD41" i="2"/>
  <c r="CU41" i="2"/>
  <c r="CM41" i="2"/>
  <c r="CA41" i="2"/>
  <c r="BN41" i="2"/>
  <c r="BE41" i="2"/>
  <c r="AV41" i="2"/>
  <c r="AN41" i="2"/>
  <c r="AA41" i="2"/>
  <c r="R41" i="2"/>
  <c r="I41" i="2"/>
  <c r="GK40" i="2"/>
  <c r="FY40" i="2"/>
  <c r="FL40" i="2"/>
  <c r="FC40" i="2"/>
  <c r="ET40" i="2"/>
  <c r="EL40" i="2"/>
  <c r="DZ40" i="2"/>
  <c r="DM40" i="2"/>
  <c r="DD40" i="2"/>
  <c r="CU40" i="2"/>
  <c r="CM40" i="2"/>
  <c r="CA40" i="2"/>
  <c r="BN40" i="2"/>
  <c r="BE40" i="2"/>
  <c r="AV40" i="2"/>
  <c r="AN40" i="2"/>
  <c r="AA40" i="2"/>
  <c r="R40" i="2"/>
  <c r="I40" i="2"/>
  <c r="GK39" i="2"/>
  <c r="FY39" i="2"/>
  <c r="FL39" i="2"/>
  <c r="FC39" i="2"/>
  <c r="ET39" i="2"/>
  <c r="EL39" i="2"/>
  <c r="DZ39" i="2"/>
  <c r="DM39" i="2"/>
  <c r="DD39" i="2"/>
  <c r="CU39" i="2"/>
  <c r="CO39" i="2"/>
  <c r="CO40" i="2" s="1"/>
  <c r="CN40" i="2" s="1"/>
  <c r="CM39" i="2"/>
  <c r="CA39" i="2"/>
  <c r="BN39" i="2"/>
  <c r="BE39" i="2"/>
  <c r="AV39" i="2"/>
  <c r="AN39" i="2"/>
  <c r="AA39" i="2"/>
  <c r="R39" i="2"/>
  <c r="L39" i="2"/>
  <c r="I39" i="2"/>
  <c r="C39" i="2"/>
  <c r="U39" i="2" s="1"/>
  <c r="T39" i="2" s="1"/>
  <c r="FM37" i="2"/>
  <c r="FJ37" i="2"/>
  <c r="FD37" i="2"/>
  <c r="FC37" i="2"/>
  <c r="FA37" i="2"/>
  <c r="EU37" i="2"/>
  <c r="ER37" i="2"/>
  <c r="FS37" i="2" s="1"/>
  <c r="DN37" i="2"/>
  <c r="DK37" i="2"/>
  <c r="DE37" i="2"/>
  <c r="DB37" i="2"/>
  <c r="CV37" i="2"/>
  <c r="DW37" i="2" s="1"/>
  <c r="CU37" i="2"/>
  <c r="CS37" i="2"/>
  <c r="BO37" i="2"/>
  <c r="BL37" i="2"/>
  <c r="BF37" i="2"/>
  <c r="BC37" i="2"/>
  <c r="AW37" i="2"/>
  <c r="AT37" i="2"/>
  <c r="BU37" i="2" s="1"/>
  <c r="AB37" i="2"/>
  <c r="Y37" i="2"/>
  <c r="S37" i="2"/>
  <c r="P37" i="2"/>
  <c r="J37" i="2"/>
  <c r="G37" i="2"/>
  <c r="FV36" i="2"/>
  <c r="FU36" i="2"/>
  <c r="FS36" i="2"/>
  <c r="FY36" i="2" s="1"/>
  <c r="FR36" i="2"/>
  <c r="FP36" i="2"/>
  <c r="FK36" i="2"/>
  <c r="FH36" i="2"/>
  <c r="FB36" i="2"/>
  <c r="EY36" i="2"/>
  <c r="ES36" i="2"/>
  <c r="FT36" i="2" s="1"/>
  <c r="EP36" i="2"/>
  <c r="FQ36" i="2" s="1"/>
  <c r="DW36" i="2"/>
  <c r="DV36" i="2"/>
  <c r="DT36" i="2"/>
  <c r="DZ36" i="2" s="1"/>
  <c r="DS36" i="2"/>
  <c r="DQ36" i="2"/>
  <c r="DL36" i="2"/>
  <c r="DI36" i="2"/>
  <c r="DC36" i="2"/>
  <c r="CZ36" i="2"/>
  <c r="CT36" i="2"/>
  <c r="DU36" i="2" s="1"/>
  <c r="CQ36" i="2"/>
  <c r="DR36" i="2" s="1"/>
  <c r="BX36" i="2"/>
  <c r="BW36" i="2"/>
  <c r="BU36" i="2"/>
  <c r="CA36" i="2" s="1"/>
  <c r="BT36" i="2"/>
  <c r="BR36" i="2"/>
  <c r="BM36" i="2"/>
  <c r="BJ36" i="2"/>
  <c r="BD36" i="2"/>
  <c r="BA36" i="2"/>
  <c r="AU36" i="2"/>
  <c r="BV36" i="2" s="1"/>
  <c r="AR36" i="2"/>
  <c r="BS36" i="2" s="1"/>
  <c r="AK36" i="2"/>
  <c r="CJ36" i="2" s="1"/>
  <c r="EI36" i="2" s="1"/>
  <c r="GH36" i="2" s="1"/>
  <c r="AJ36" i="2"/>
  <c r="CI36" i="2" s="1"/>
  <c r="EH36" i="2" s="1"/>
  <c r="GG36" i="2" s="1"/>
  <c r="AH36" i="2"/>
  <c r="CG36" i="2" s="1"/>
  <c r="AG36" i="2"/>
  <c r="CF36" i="2" s="1"/>
  <c r="EE36" i="2" s="1"/>
  <c r="GD36" i="2" s="1"/>
  <c r="AE36" i="2"/>
  <c r="CD36" i="2" s="1"/>
  <c r="EC36" i="2" s="1"/>
  <c r="GB36" i="2" s="1"/>
  <c r="Z36" i="2"/>
  <c r="W36" i="2"/>
  <c r="Q36" i="2"/>
  <c r="N36" i="2"/>
  <c r="H36" i="2"/>
  <c r="AI36" i="2" s="1"/>
  <c r="E36" i="2"/>
  <c r="FV35" i="2"/>
  <c r="FU35" i="2"/>
  <c r="FS35" i="2"/>
  <c r="FY35" i="2" s="1"/>
  <c r="FR35" i="2"/>
  <c r="FP35" i="2"/>
  <c r="FK35" i="2"/>
  <c r="FK34" i="2" s="1"/>
  <c r="FH35" i="2"/>
  <c r="FB35" i="2"/>
  <c r="EY35" i="2"/>
  <c r="ES35" i="2"/>
  <c r="EP35" i="2"/>
  <c r="FQ35" i="2" s="1"/>
  <c r="DW35" i="2"/>
  <c r="DV35" i="2"/>
  <c r="DT35" i="2"/>
  <c r="DS35" i="2"/>
  <c r="DQ35" i="2"/>
  <c r="DL35" i="2"/>
  <c r="DI35" i="2"/>
  <c r="DC35" i="2"/>
  <c r="CZ35" i="2"/>
  <c r="CT35" i="2"/>
  <c r="DU35" i="2" s="1"/>
  <c r="CQ35" i="2"/>
  <c r="CA35" i="2"/>
  <c r="BX35" i="2"/>
  <c r="BW35" i="2"/>
  <c r="BU35" i="2"/>
  <c r="BT35" i="2"/>
  <c r="BR35" i="2"/>
  <c r="BM35" i="2"/>
  <c r="BM34" i="2" s="1"/>
  <c r="BJ35" i="2"/>
  <c r="BD35" i="2"/>
  <c r="BD34" i="2" s="1"/>
  <c r="BA35" i="2"/>
  <c r="AU35" i="2"/>
  <c r="AR35" i="2"/>
  <c r="BS35" i="2" s="1"/>
  <c r="AK35" i="2"/>
  <c r="AJ35" i="2"/>
  <c r="CI35" i="2" s="1"/>
  <c r="AH35" i="2"/>
  <c r="AG35" i="2"/>
  <c r="AE35" i="2"/>
  <c r="CD35" i="2" s="1"/>
  <c r="Z35" i="2"/>
  <c r="Z34" i="2" s="1"/>
  <c r="W35" i="2"/>
  <c r="Q35" i="2"/>
  <c r="N35" i="2"/>
  <c r="H35" i="2"/>
  <c r="E35" i="2"/>
  <c r="AF35" i="2" s="1"/>
  <c r="CE35" i="2" s="1"/>
  <c r="FV34" i="2"/>
  <c r="FS34" i="2"/>
  <c r="FR34" i="2"/>
  <c r="FP34" i="2"/>
  <c r="FL34" i="2"/>
  <c r="FL37" i="2" s="1"/>
  <c r="FI34" i="2"/>
  <c r="FH34" i="2"/>
  <c r="FC34" i="2"/>
  <c r="FB34" i="2"/>
  <c r="EZ34" i="2"/>
  <c r="EZ37" i="2" s="1"/>
  <c r="EY37" i="2" s="1"/>
  <c r="EY34" i="2"/>
  <c r="ET34" i="2"/>
  <c r="EQ34" i="2"/>
  <c r="EQ37" i="2" s="1"/>
  <c r="DW34" i="2"/>
  <c r="DT34" i="2"/>
  <c r="DQ34" i="2"/>
  <c r="DM34" i="2"/>
  <c r="DL34" i="2"/>
  <c r="DJ34" i="2"/>
  <c r="DI34" i="2" s="1"/>
  <c r="DD34" i="2"/>
  <c r="DD37" i="2" s="1"/>
  <c r="DA34" i="2"/>
  <c r="CZ34" i="2" s="1"/>
  <c r="CU34" i="2"/>
  <c r="CR34" i="2"/>
  <c r="BX34" i="2"/>
  <c r="BU34" i="2"/>
  <c r="CA34" i="2" s="1"/>
  <c r="BR34" i="2"/>
  <c r="BN34" i="2"/>
  <c r="BK34" i="2"/>
  <c r="BJ34" i="2" s="1"/>
  <c r="BE34" i="2"/>
  <c r="BB34" i="2"/>
  <c r="AV34" i="2"/>
  <c r="AV37" i="2" s="1"/>
  <c r="AS34" i="2"/>
  <c r="AR34" i="2"/>
  <c r="AK34" i="2"/>
  <c r="CJ34" i="2" s="1"/>
  <c r="EI34" i="2" s="1"/>
  <c r="GH34" i="2" s="1"/>
  <c r="AH34" i="2"/>
  <c r="AE34" i="2"/>
  <c r="CD34" i="2" s="1"/>
  <c r="EC34" i="2" s="1"/>
  <c r="AA34" i="2"/>
  <c r="X34" i="2"/>
  <c r="X37" i="2" s="1"/>
  <c r="W34" i="2"/>
  <c r="R34" i="2"/>
  <c r="R37" i="2" s="1"/>
  <c r="O34" i="2"/>
  <c r="O37" i="2" s="1"/>
  <c r="I34" i="2"/>
  <c r="H34" i="2"/>
  <c r="F34" i="2"/>
  <c r="F37" i="2" s="1"/>
  <c r="FV33" i="2"/>
  <c r="FU33" i="2"/>
  <c r="FS33" i="2"/>
  <c r="FR33" i="2"/>
  <c r="FO33" i="2"/>
  <c r="FK33" i="2"/>
  <c r="FK43" i="2" s="1"/>
  <c r="FH33" i="2"/>
  <c r="FB33" i="2"/>
  <c r="FB43" i="2" s="1"/>
  <c r="EY33" i="2"/>
  <c r="ES33" i="2"/>
  <c r="ES43" i="2" s="1"/>
  <c r="EP33" i="2"/>
  <c r="FQ33" i="2" s="1"/>
  <c r="DW33" i="2"/>
  <c r="DV33" i="2"/>
  <c r="DT33" i="2"/>
  <c r="DS33" i="2"/>
  <c r="DP33" i="2"/>
  <c r="DL33" i="2"/>
  <c r="DL43" i="2" s="1"/>
  <c r="DI33" i="2"/>
  <c r="DC33" i="2"/>
  <c r="DC43" i="2" s="1"/>
  <c r="CZ33" i="2"/>
  <c r="CT33" i="2"/>
  <c r="CT43" i="2" s="1"/>
  <c r="CQ33" i="2"/>
  <c r="DR33" i="2" s="1"/>
  <c r="BX33" i="2"/>
  <c r="BW33" i="2"/>
  <c r="BU33" i="2"/>
  <c r="BT33" i="2"/>
  <c r="BQ33" i="2"/>
  <c r="BM33" i="2"/>
  <c r="BM43" i="2" s="1"/>
  <c r="BJ33" i="2"/>
  <c r="BD33" i="2"/>
  <c r="BA33" i="2"/>
  <c r="AU33" i="2"/>
  <c r="AU43" i="2" s="1"/>
  <c r="AR33" i="2"/>
  <c r="AK33" i="2"/>
  <c r="AJ33" i="2"/>
  <c r="CI33" i="2" s="1"/>
  <c r="EH33" i="2" s="1"/>
  <c r="GG33" i="2" s="1"/>
  <c r="AH33" i="2"/>
  <c r="AG33" i="2"/>
  <c r="CF33" i="2" s="1"/>
  <c r="AD33" i="2"/>
  <c r="Z33" i="2"/>
  <c r="Z43" i="2" s="1"/>
  <c r="W33" i="2"/>
  <c r="Q33" i="2"/>
  <c r="Q43" i="2" s="1"/>
  <c r="N33" i="2"/>
  <c r="H33" i="2"/>
  <c r="AI33" i="2" s="1"/>
  <c r="E33" i="2"/>
  <c r="AF33" i="2" s="1"/>
  <c r="FV32" i="2"/>
  <c r="FU32" i="2"/>
  <c r="FS32" i="2"/>
  <c r="FR32" i="2"/>
  <c r="FP32" i="2"/>
  <c r="FK32" i="2"/>
  <c r="FH32" i="2"/>
  <c r="FB32" i="2"/>
  <c r="EY32" i="2"/>
  <c r="ES32" i="2"/>
  <c r="FT32" i="2" s="1"/>
  <c r="EP32" i="2"/>
  <c r="DW32" i="2"/>
  <c r="DV32" i="2"/>
  <c r="DT32" i="2"/>
  <c r="DS32" i="2"/>
  <c r="DQ32" i="2"/>
  <c r="DL32" i="2"/>
  <c r="DI32" i="2"/>
  <c r="DC32" i="2"/>
  <c r="CZ32" i="2"/>
  <c r="CT32" i="2"/>
  <c r="DU32" i="2" s="1"/>
  <c r="CQ32" i="2"/>
  <c r="BX32" i="2"/>
  <c r="BW32" i="2"/>
  <c r="BU32" i="2"/>
  <c r="BT32" i="2"/>
  <c r="BR32" i="2"/>
  <c r="BM32" i="2"/>
  <c r="BJ32" i="2"/>
  <c r="BD32" i="2"/>
  <c r="BA32" i="2"/>
  <c r="AU32" i="2"/>
  <c r="BV32" i="2" s="1"/>
  <c r="AR32" i="2"/>
  <c r="AK32" i="2"/>
  <c r="CJ32" i="2" s="1"/>
  <c r="EI32" i="2" s="1"/>
  <c r="GH32" i="2" s="1"/>
  <c r="AJ32" i="2"/>
  <c r="CI32" i="2" s="1"/>
  <c r="AH32" i="2"/>
  <c r="CG32" i="2" s="1"/>
  <c r="AG32" i="2"/>
  <c r="AE32" i="2"/>
  <c r="Z32" i="2"/>
  <c r="W32" i="2"/>
  <c r="Q32" i="2"/>
  <c r="N32" i="2"/>
  <c r="H32" i="2"/>
  <c r="AI32" i="2" s="1"/>
  <c r="E32" i="2"/>
  <c r="FV31" i="2"/>
  <c r="FU31" i="2"/>
  <c r="FS31" i="2"/>
  <c r="FY31" i="2" s="1"/>
  <c r="FR31" i="2"/>
  <c r="FQ31" i="2"/>
  <c r="FP31" i="2"/>
  <c r="FK31" i="2"/>
  <c r="FH31" i="2"/>
  <c r="FB31" i="2"/>
  <c r="EY31" i="2"/>
  <c r="ES31" i="2"/>
  <c r="EP31" i="2"/>
  <c r="DZ31" i="2"/>
  <c r="DW31" i="2"/>
  <c r="DV31" i="2"/>
  <c r="DT31" i="2"/>
  <c r="DS31" i="2"/>
  <c r="DQ31" i="2"/>
  <c r="DL31" i="2"/>
  <c r="DI31" i="2"/>
  <c r="DC31" i="2"/>
  <c r="CZ31" i="2"/>
  <c r="CT31" i="2"/>
  <c r="CQ31" i="2"/>
  <c r="DR31" i="2" s="1"/>
  <c r="BX31" i="2"/>
  <c r="BW31" i="2"/>
  <c r="BU31" i="2"/>
  <c r="CA31" i="2" s="1"/>
  <c r="BT31" i="2"/>
  <c r="BR31" i="2"/>
  <c r="BM31" i="2"/>
  <c r="BJ31" i="2"/>
  <c r="BD31" i="2"/>
  <c r="BA31" i="2"/>
  <c r="AU31" i="2"/>
  <c r="AR31" i="2"/>
  <c r="BS31" i="2" s="1"/>
  <c r="AK31" i="2"/>
  <c r="CJ31" i="2" s="1"/>
  <c r="EI31" i="2" s="1"/>
  <c r="GH31" i="2" s="1"/>
  <c r="AJ31" i="2"/>
  <c r="AH31" i="2"/>
  <c r="AG31" i="2"/>
  <c r="AF31" i="2"/>
  <c r="AE31" i="2"/>
  <c r="CD31" i="2" s="1"/>
  <c r="Z31" i="2"/>
  <c r="W31" i="2"/>
  <c r="Q31" i="2"/>
  <c r="N31" i="2"/>
  <c r="H31" i="2"/>
  <c r="E31" i="2"/>
  <c r="FV30" i="2"/>
  <c r="FU30" i="2"/>
  <c r="FS30" i="2"/>
  <c r="FR30" i="2"/>
  <c r="FP30" i="2"/>
  <c r="FK30" i="2"/>
  <c r="FH30" i="2"/>
  <c r="FB30" i="2"/>
  <c r="EY30" i="2"/>
  <c r="ES30" i="2"/>
  <c r="EP30" i="2"/>
  <c r="EE30" i="2"/>
  <c r="DW30" i="2"/>
  <c r="DV30" i="2"/>
  <c r="DT30" i="2"/>
  <c r="DS30" i="2"/>
  <c r="DQ30" i="2"/>
  <c r="DL30" i="2"/>
  <c r="DI30" i="2"/>
  <c r="DC30" i="2"/>
  <c r="CZ30" i="2"/>
  <c r="CT30" i="2"/>
  <c r="DU30" i="2" s="1"/>
  <c r="CQ30" i="2"/>
  <c r="DR30" i="2" s="1"/>
  <c r="CJ30" i="2"/>
  <c r="EI30" i="2" s="1"/>
  <c r="GH30" i="2" s="1"/>
  <c r="CF30" i="2"/>
  <c r="BX30" i="2"/>
  <c r="BW30" i="2"/>
  <c r="BU30" i="2"/>
  <c r="BT30" i="2"/>
  <c r="BR30" i="2"/>
  <c r="CA30" i="2" s="1"/>
  <c r="BM30" i="2"/>
  <c r="BJ30" i="2"/>
  <c r="BD30" i="2"/>
  <c r="BA30" i="2"/>
  <c r="AU30" i="2"/>
  <c r="BV30" i="2" s="1"/>
  <c r="AR30" i="2"/>
  <c r="AK30" i="2"/>
  <c r="AJ30" i="2"/>
  <c r="CI30" i="2" s="1"/>
  <c r="EH30" i="2" s="1"/>
  <c r="AH30" i="2"/>
  <c r="CG30" i="2" s="1"/>
  <c r="AG30" i="2"/>
  <c r="AE30" i="2"/>
  <c r="AN30" i="2" s="1"/>
  <c r="Z30" i="2"/>
  <c r="W30" i="2"/>
  <c r="Q30" i="2"/>
  <c r="N30" i="2"/>
  <c r="H30" i="2"/>
  <c r="AI30" i="2" s="1"/>
  <c r="E30" i="2"/>
  <c r="FV29" i="2"/>
  <c r="FU29" i="2"/>
  <c r="FS29" i="2"/>
  <c r="FR29" i="2"/>
  <c r="FP29" i="2"/>
  <c r="FK29" i="2"/>
  <c r="FH29" i="2"/>
  <c r="FB29" i="2"/>
  <c r="EY29" i="2"/>
  <c r="ES29" i="2"/>
  <c r="EP29" i="2"/>
  <c r="FQ29" i="2" s="1"/>
  <c r="DW29" i="2"/>
  <c r="DV29" i="2"/>
  <c r="DT29" i="2"/>
  <c r="DS29" i="2"/>
  <c r="DQ29" i="2"/>
  <c r="DL29" i="2"/>
  <c r="DI29" i="2"/>
  <c r="DC29" i="2"/>
  <c r="CZ29" i="2"/>
  <c r="CT29" i="2"/>
  <c r="DU29" i="2" s="1"/>
  <c r="CQ29" i="2"/>
  <c r="DR29" i="2" s="1"/>
  <c r="BX29" i="2"/>
  <c r="BW29" i="2"/>
  <c r="BU29" i="2"/>
  <c r="BT29" i="2"/>
  <c r="BS29" i="2"/>
  <c r="BR29" i="2"/>
  <c r="BM29" i="2"/>
  <c r="BJ29" i="2"/>
  <c r="BD29" i="2"/>
  <c r="BA29" i="2"/>
  <c r="AU29" i="2"/>
  <c r="AR29" i="2"/>
  <c r="AK29" i="2"/>
  <c r="CJ29" i="2" s="1"/>
  <c r="EI29" i="2" s="1"/>
  <c r="GH29" i="2" s="1"/>
  <c r="AJ29" i="2"/>
  <c r="CI29" i="2" s="1"/>
  <c r="AH29" i="2"/>
  <c r="AG29" i="2"/>
  <c r="AF29" i="2"/>
  <c r="AE29" i="2"/>
  <c r="CD29" i="2" s="1"/>
  <c r="Z29" i="2"/>
  <c r="W29" i="2"/>
  <c r="Q29" i="2"/>
  <c r="N29" i="2"/>
  <c r="H29" i="2"/>
  <c r="E29" i="2"/>
  <c r="GB24" i="2"/>
  <c r="GA24" i="2"/>
  <c r="L24" i="2" s="1"/>
  <c r="FV24" i="2"/>
  <c r="FU24" i="2"/>
  <c r="FT24" i="2"/>
  <c r="FK24" i="2"/>
  <c r="FJ24" i="2"/>
  <c r="FH24" i="2" s="1"/>
  <c r="FI24" i="2"/>
  <c r="FF24" i="2"/>
  <c r="FB24" i="2"/>
  <c r="FA24" i="2"/>
  <c r="EZ24" i="2"/>
  <c r="EW24" i="2"/>
  <c r="ES24" i="2"/>
  <c r="ER24" i="2"/>
  <c r="EQ24" i="2"/>
  <c r="EP24" i="2"/>
  <c r="EN24" i="2"/>
  <c r="DW24" i="2"/>
  <c r="DV24" i="2"/>
  <c r="DL24" i="2"/>
  <c r="DK24" i="2"/>
  <c r="DJ24" i="2"/>
  <c r="DH24" i="2"/>
  <c r="DG24" i="2"/>
  <c r="DC24" i="2"/>
  <c r="DB24" i="2"/>
  <c r="DA24" i="2"/>
  <c r="CX24" i="2"/>
  <c r="CT24" i="2"/>
  <c r="CS24" i="2"/>
  <c r="CR24" i="2"/>
  <c r="CO24" i="2"/>
  <c r="CO36" i="2" s="1"/>
  <c r="CJ24" i="2"/>
  <c r="EI24" i="2" s="1"/>
  <c r="GH24" i="2" s="1"/>
  <c r="BX24" i="2"/>
  <c r="BW24" i="2"/>
  <c r="BM24" i="2"/>
  <c r="BL24" i="2"/>
  <c r="BK24" i="2"/>
  <c r="BJ24" i="2"/>
  <c r="BH24" i="2"/>
  <c r="BD24" i="2"/>
  <c r="BC24" i="2"/>
  <c r="BB24" i="2"/>
  <c r="BA24" i="2" s="1"/>
  <c r="AY24" i="2"/>
  <c r="AU24" i="2"/>
  <c r="AT24" i="2"/>
  <c r="AS24" i="2"/>
  <c r="BT24" i="2" s="1"/>
  <c r="AP24" i="2"/>
  <c r="AK24" i="2"/>
  <c r="AJ24" i="2"/>
  <c r="CI24" i="2" s="1"/>
  <c r="Z24" i="2"/>
  <c r="Y24" i="2"/>
  <c r="X24" i="2"/>
  <c r="U24" i="2"/>
  <c r="Q24" i="2"/>
  <c r="P24" i="2"/>
  <c r="O24" i="2"/>
  <c r="N24" i="2" s="1"/>
  <c r="H24" i="2"/>
  <c r="G24" i="2"/>
  <c r="AH24" i="2" s="1"/>
  <c r="F24" i="2"/>
  <c r="F22" i="2" s="1"/>
  <c r="GB23" i="2"/>
  <c r="GA23" i="2"/>
  <c r="FF23" i="2" s="1"/>
  <c r="FF22" i="2" s="1"/>
  <c r="FV23" i="2"/>
  <c r="FV22" i="2" s="1"/>
  <c r="FU23" i="2"/>
  <c r="FU22" i="2" s="1"/>
  <c r="FK23" i="2"/>
  <c r="FJ23" i="2"/>
  <c r="FI23" i="2"/>
  <c r="FI22" i="2" s="1"/>
  <c r="FI14" i="2" s="1"/>
  <c r="FG23" i="2"/>
  <c r="FB23" i="2"/>
  <c r="FA23" i="2"/>
  <c r="EZ23" i="2"/>
  <c r="EX23" i="2"/>
  <c r="ES23" i="2"/>
  <c r="ES22" i="2" s="1"/>
  <c r="ER23" i="2"/>
  <c r="ER22" i="2" s="1"/>
  <c r="EQ23" i="2"/>
  <c r="EO23" i="2"/>
  <c r="FP23" i="2" s="1"/>
  <c r="EI23" i="2"/>
  <c r="DW23" i="2"/>
  <c r="DW22" i="2" s="1"/>
  <c r="DV23" i="2"/>
  <c r="DL23" i="2"/>
  <c r="DK23" i="2"/>
  <c r="DK22" i="2" s="1"/>
  <c r="DJ23" i="2"/>
  <c r="DH23" i="2"/>
  <c r="DC23" i="2"/>
  <c r="DB23" i="2"/>
  <c r="DA23" i="2"/>
  <c r="CZ23" i="2" s="1"/>
  <c r="CY23" i="2"/>
  <c r="CT23" i="2"/>
  <c r="CS23" i="2"/>
  <c r="CR23" i="2"/>
  <c r="DS23" i="2" s="1"/>
  <c r="CP23" i="2"/>
  <c r="BX23" i="2"/>
  <c r="BW23" i="2"/>
  <c r="CI23" i="2" s="1"/>
  <c r="BM23" i="2"/>
  <c r="BL23" i="2"/>
  <c r="BK23" i="2"/>
  <c r="BI23" i="2"/>
  <c r="BD23" i="2"/>
  <c r="BC23" i="2"/>
  <c r="BB23" i="2"/>
  <c r="BA23" i="2" s="1"/>
  <c r="AZ23" i="2"/>
  <c r="AU23" i="2"/>
  <c r="AT23" i="2"/>
  <c r="BU23" i="2" s="1"/>
  <c r="AS23" i="2"/>
  <c r="AQ23" i="2"/>
  <c r="AP23" i="2"/>
  <c r="AK23" i="2"/>
  <c r="CJ23" i="2" s="1"/>
  <c r="AJ23" i="2"/>
  <c r="Z23" i="2"/>
  <c r="Z22" i="2" s="1"/>
  <c r="Y23" i="2"/>
  <c r="X23" i="2"/>
  <c r="V23" i="2"/>
  <c r="Q23" i="2"/>
  <c r="P23" i="2"/>
  <c r="O23" i="2"/>
  <c r="M23" i="2"/>
  <c r="H23" i="2"/>
  <c r="AI23" i="2" s="1"/>
  <c r="G23" i="2"/>
  <c r="G22" i="2" s="1"/>
  <c r="F23" i="2"/>
  <c r="D23" i="2"/>
  <c r="AE23" i="2" s="1"/>
  <c r="FM22" i="2"/>
  <c r="FL22" i="2"/>
  <c r="FD22" i="2"/>
  <c r="FD14" i="2" s="1"/>
  <c r="FD77" i="2" s="1"/>
  <c r="FC22" i="2"/>
  <c r="FB22" i="2"/>
  <c r="EU22" i="2"/>
  <c r="ET22" i="2"/>
  <c r="ET14" i="2" s="1"/>
  <c r="ET77" i="2" s="1"/>
  <c r="ES77" i="2" s="1"/>
  <c r="DV22" i="2"/>
  <c r="DN22" i="2"/>
  <c r="DN14" i="2" s="1"/>
  <c r="DN77" i="2" s="1"/>
  <c r="DM22" i="2"/>
  <c r="DJ22" i="2"/>
  <c r="DE22" i="2"/>
  <c r="DD22" i="2"/>
  <c r="DB22" i="2"/>
  <c r="DA22" i="2"/>
  <c r="CV22" i="2"/>
  <c r="CU22" i="2"/>
  <c r="CT22" i="2"/>
  <c r="BW22" i="2"/>
  <c r="BO22" i="2"/>
  <c r="BN22" i="2"/>
  <c r="BM22" i="2"/>
  <c r="BL22" i="2"/>
  <c r="BF22" i="2"/>
  <c r="BE22" i="2"/>
  <c r="BC22" i="2"/>
  <c r="BB22" i="2"/>
  <c r="AW22" i="2"/>
  <c r="AV22" i="2"/>
  <c r="AS22" i="2"/>
  <c r="AK22" i="2"/>
  <c r="AJ22" i="2"/>
  <c r="AB22" i="2"/>
  <c r="AA22" i="2"/>
  <c r="S22" i="2"/>
  <c r="R22" i="2"/>
  <c r="R14" i="2" s="1"/>
  <c r="Q22" i="2"/>
  <c r="P22" i="2"/>
  <c r="J22" i="2"/>
  <c r="J14" i="2" s="1"/>
  <c r="J77" i="2" s="1"/>
  <c r="I22" i="2"/>
  <c r="GB21" i="2"/>
  <c r="EX21" i="2" s="1"/>
  <c r="GA21" i="2"/>
  <c r="FV21" i="2"/>
  <c r="FU21" i="2"/>
  <c r="FK21" i="2"/>
  <c r="FJ21" i="2"/>
  <c r="FI21" i="2"/>
  <c r="FH21" i="2" s="1"/>
  <c r="FG21" i="2"/>
  <c r="FB21" i="2"/>
  <c r="FA21" i="2"/>
  <c r="EZ21" i="2"/>
  <c r="EY21" i="2" s="1"/>
  <c r="ES21" i="2"/>
  <c r="FT21" i="2" s="1"/>
  <c r="ER21" i="2"/>
  <c r="FS21" i="2" s="1"/>
  <c r="EQ21" i="2"/>
  <c r="DW21" i="2"/>
  <c r="DV21" i="2"/>
  <c r="DL21" i="2"/>
  <c r="DK21" i="2"/>
  <c r="DI21" i="2" s="1"/>
  <c r="DJ21" i="2"/>
  <c r="DG21" i="2"/>
  <c r="DC21" i="2"/>
  <c r="DB21" i="2"/>
  <c r="DA21" i="2"/>
  <c r="CT21" i="2"/>
  <c r="DU21" i="2" s="1"/>
  <c r="CS21" i="2"/>
  <c r="CQ21" i="2" s="1"/>
  <c r="CR21" i="2"/>
  <c r="CP21" i="2"/>
  <c r="BX21" i="2"/>
  <c r="BW21" i="2"/>
  <c r="BM21" i="2"/>
  <c r="BL21" i="2"/>
  <c r="BK21" i="2"/>
  <c r="BD21" i="2"/>
  <c r="BC21" i="2"/>
  <c r="BB21" i="2"/>
  <c r="AU21" i="2"/>
  <c r="AT21" i="2"/>
  <c r="AS21" i="2"/>
  <c r="AK21" i="2"/>
  <c r="AJ21" i="2"/>
  <c r="Z21" i="2"/>
  <c r="Y21" i="2"/>
  <c r="X21" i="2"/>
  <c r="W21" i="2" s="1"/>
  <c r="Q21" i="2"/>
  <c r="P21" i="2"/>
  <c r="O21" i="2"/>
  <c r="H21" i="2"/>
  <c r="G21" i="2"/>
  <c r="F21" i="2"/>
  <c r="AG21" i="2" s="1"/>
  <c r="GB20" i="2"/>
  <c r="GA20" i="2"/>
  <c r="DG20" i="2" s="1"/>
  <c r="FV20" i="2"/>
  <c r="FU20" i="2"/>
  <c r="FK20" i="2"/>
  <c r="FJ20" i="2"/>
  <c r="FH20" i="2" s="1"/>
  <c r="FI20" i="2"/>
  <c r="FB20" i="2"/>
  <c r="FA20" i="2"/>
  <c r="EZ20" i="2"/>
  <c r="ES20" i="2"/>
  <c r="FT20" i="2" s="1"/>
  <c r="ER20" i="2"/>
  <c r="EP20" i="2" s="1"/>
  <c r="EQ20" i="2"/>
  <c r="EN20" i="2"/>
  <c r="DW20" i="2"/>
  <c r="DV20" i="2"/>
  <c r="DL20" i="2"/>
  <c r="DK20" i="2"/>
  <c r="DJ20" i="2"/>
  <c r="DC20" i="2"/>
  <c r="DB20" i="2"/>
  <c r="DA20" i="2"/>
  <c r="CT20" i="2"/>
  <c r="CS20" i="2"/>
  <c r="CR20" i="2"/>
  <c r="BX20" i="2"/>
  <c r="BW20" i="2"/>
  <c r="BM20" i="2"/>
  <c r="BL20" i="2"/>
  <c r="BK20" i="2"/>
  <c r="BJ20" i="2" s="1"/>
  <c r="BD20" i="2"/>
  <c r="BC20" i="2"/>
  <c r="BB20" i="2"/>
  <c r="AU20" i="2"/>
  <c r="AT20" i="2"/>
  <c r="AS20" i="2"/>
  <c r="BT20" i="2" s="1"/>
  <c r="AK20" i="2"/>
  <c r="CJ20" i="2" s="1"/>
  <c r="EI20" i="2" s="1"/>
  <c r="GH20" i="2" s="1"/>
  <c r="AJ20" i="2"/>
  <c r="CI20" i="2" s="1"/>
  <c r="Z20" i="2"/>
  <c r="Y20" i="2"/>
  <c r="X20" i="2"/>
  <c r="Q20" i="2"/>
  <c r="P20" i="2"/>
  <c r="O20" i="2"/>
  <c r="N20" i="2" s="1"/>
  <c r="L20" i="2"/>
  <c r="H20" i="2"/>
  <c r="G20" i="2"/>
  <c r="AH20" i="2" s="1"/>
  <c r="F20" i="2"/>
  <c r="AG20" i="2" s="1"/>
  <c r="C20" i="2"/>
  <c r="GB19" i="2"/>
  <c r="GA19" i="2"/>
  <c r="FF19" i="2" s="1"/>
  <c r="FV19" i="2"/>
  <c r="FU19" i="2"/>
  <c r="FK19" i="2"/>
  <c r="FJ19" i="2"/>
  <c r="FI19" i="2"/>
  <c r="FH19" i="2" s="1"/>
  <c r="FG19" i="2"/>
  <c r="FB19" i="2"/>
  <c r="FA19" i="2"/>
  <c r="EZ19" i="2"/>
  <c r="EX19" i="2"/>
  <c r="EW19" i="2"/>
  <c r="ES19" i="2"/>
  <c r="ER19" i="2"/>
  <c r="EQ19" i="2"/>
  <c r="EO19" i="2"/>
  <c r="DW19" i="2"/>
  <c r="DV19" i="2"/>
  <c r="DL19" i="2"/>
  <c r="DK19" i="2"/>
  <c r="DJ19" i="2"/>
  <c r="DS19" i="2" s="1"/>
  <c r="DH19" i="2"/>
  <c r="DG19" i="2"/>
  <c r="DF19" i="2" s="1"/>
  <c r="DC19" i="2"/>
  <c r="DB19" i="2"/>
  <c r="DA19" i="2"/>
  <c r="CY19" i="2"/>
  <c r="CT19" i="2"/>
  <c r="CS19" i="2"/>
  <c r="CR19" i="2"/>
  <c r="CP19" i="2"/>
  <c r="CO19" i="2"/>
  <c r="BX19" i="2"/>
  <c r="BW19" i="2"/>
  <c r="BM19" i="2"/>
  <c r="BL19" i="2"/>
  <c r="BK19" i="2"/>
  <c r="BI19" i="2"/>
  <c r="BD19" i="2"/>
  <c r="BC19" i="2"/>
  <c r="BB19" i="2"/>
  <c r="BA19" i="2" s="1"/>
  <c r="AZ19" i="2"/>
  <c r="AY19" i="2"/>
  <c r="AU19" i="2"/>
  <c r="AT19" i="2"/>
  <c r="BU19" i="2" s="1"/>
  <c r="AS19" i="2"/>
  <c r="AQ19" i="2"/>
  <c r="AK19" i="2"/>
  <c r="AJ19" i="2"/>
  <c r="AI19" i="2"/>
  <c r="Z19" i="2"/>
  <c r="Y19" i="2"/>
  <c r="X19" i="2"/>
  <c r="V19" i="2"/>
  <c r="U19" i="2"/>
  <c r="Q19" i="2"/>
  <c r="P19" i="2"/>
  <c r="O19" i="2"/>
  <c r="M19" i="2"/>
  <c r="L19" i="2"/>
  <c r="K19" i="2"/>
  <c r="H19" i="2"/>
  <c r="G19" i="2"/>
  <c r="F19" i="2"/>
  <c r="E19" i="2"/>
  <c r="D19" i="2"/>
  <c r="AE19" i="2" s="1"/>
  <c r="C19" i="2"/>
  <c r="AD19" i="2" s="1"/>
  <c r="GB18" i="2"/>
  <c r="FG18" i="2" s="1"/>
  <c r="GA18" i="2"/>
  <c r="FZ18" i="2" s="1"/>
  <c r="FV18" i="2"/>
  <c r="FU18" i="2"/>
  <c r="FK18" i="2"/>
  <c r="FJ18" i="2"/>
  <c r="FI18" i="2"/>
  <c r="FH18" i="2" s="1"/>
  <c r="FB18" i="2"/>
  <c r="FA18" i="2"/>
  <c r="EZ18" i="2"/>
  <c r="ES18" i="2"/>
  <c r="ER18" i="2"/>
  <c r="EQ18" i="2"/>
  <c r="DW18" i="2"/>
  <c r="DV18" i="2"/>
  <c r="DL18" i="2"/>
  <c r="DK18" i="2"/>
  <c r="DJ18" i="2"/>
  <c r="DG18" i="2"/>
  <c r="DC18" i="2"/>
  <c r="DB18" i="2"/>
  <c r="DA18" i="2"/>
  <c r="CZ18" i="2" s="1"/>
  <c r="CT18" i="2"/>
  <c r="CS18" i="2"/>
  <c r="DT18" i="2" s="1"/>
  <c r="CR18" i="2"/>
  <c r="BX18" i="2"/>
  <c r="CJ18" i="2" s="1"/>
  <c r="BW18" i="2"/>
  <c r="BM18" i="2"/>
  <c r="BL18" i="2"/>
  <c r="BJ18" i="2" s="1"/>
  <c r="BK18" i="2"/>
  <c r="BD18" i="2"/>
  <c r="BC18" i="2"/>
  <c r="BB18" i="2"/>
  <c r="AY18" i="2"/>
  <c r="AU18" i="2"/>
  <c r="BV18" i="2" s="1"/>
  <c r="AT18" i="2"/>
  <c r="AS18" i="2"/>
  <c r="AR18" i="2" s="1"/>
  <c r="AK18" i="2"/>
  <c r="AJ18" i="2"/>
  <c r="CI18" i="2" s="1"/>
  <c r="EH18" i="2" s="1"/>
  <c r="GG18" i="2" s="1"/>
  <c r="Z18" i="2"/>
  <c r="Y18" i="2"/>
  <c r="X18" i="2"/>
  <c r="W18" i="2" s="1"/>
  <c r="V18" i="2"/>
  <c r="T18" i="2" s="1"/>
  <c r="U18" i="2"/>
  <c r="Q18" i="2"/>
  <c r="P18" i="2"/>
  <c r="O18" i="2"/>
  <c r="H18" i="2"/>
  <c r="G18" i="2"/>
  <c r="F18" i="2"/>
  <c r="GB17" i="2"/>
  <c r="EO17" i="2" s="1"/>
  <c r="GA17" i="2"/>
  <c r="AP17" i="2" s="1"/>
  <c r="FV17" i="2"/>
  <c r="FU17" i="2"/>
  <c r="FS17" i="2"/>
  <c r="FK17" i="2"/>
  <c r="FJ17" i="2"/>
  <c r="FJ43" i="2" s="1"/>
  <c r="FI17" i="2"/>
  <c r="FH17" i="2" s="1"/>
  <c r="FB17" i="2"/>
  <c r="FA17" i="2"/>
  <c r="FA43" i="2" s="1"/>
  <c r="EZ17" i="2"/>
  <c r="EX17" i="2"/>
  <c r="EW17" i="2"/>
  <c r="ES17" i="2"/>
  <c r="ER17" i="2"/>
  <c r="ER43" i="2" s="1"/>
  <c r="EQ17" i="2"/>
  <c r="DW17" i="2"/>
  <c r="DV17" i="2"/>
  <c r="DL17" i="2"/>
  <c r="DK17" i="2"/>
  <c r="DK43" i="2" s="1"/>
  <c r="DJ17" i="2"/>
  <c r="DH17" i="2"/>
  <c r="DG17" i="2"/>
  <c r="DC17" i="2"/>
  <c r="DB17" i="2"/>
  <c r="DB43" i="2" s="1"/>
  <c r="DA17" i="2"/>
  <c r="CZ17" i="2" s="1"/>
  <c r="CT17" i="2"/>
  <c r="CS17" i="2"/>
  <c r="CR17" i="2"/>
  <c r="CQ17" i="2" s="1"/>
  <c r="BX17" i="2"/>
  <c r="BW17" i="2"/>
  <c r="BM17" i="2"/>
  <c r="BL17" i="2"/>
  <c r="BL43" i="2" s="1"/>
  <c r="BK17" i="2"/>
  <c r="BJ17" i="2" s="1"/>
  <c r="BH17" i="2"/>
  <c r="BD17" i="2"/>
  <c r="BC17" i="2"/>
  <c r="BC43" i="2" s="1"/>
  <c r="BB17" i="2"/>
  <c r="AZ17" i="2"/>
  <c r="AY17" i="2"/>
  <c r="AU17" i="2"/>
  <c r="AT17" i="2"/>
  <c r="AS17" i="2"/>
  <c r="BT17" i="2" s="1"/>
  <c r="CF17" i="2" s="1"/>
  <c r="AK17" i="2"/>
  <c r="AJ17" i="2"/>
  <c r="CI17" i="2" s="1"/>
  <c r="EH17" i="2" s="1"/>
  <c r="GG17" i="2" s="1"/>
  <c r="Z17" i="2"/>
  <c r="Y17" i="2"/>
  <c r="Y43" i="2" s="1"/>
  <c r="X17" i="2"/>
  <c r="Q17" i="2"/>
  <c r="P17" i="2"/>
  <c r="P43" i="2" s="1"/>
  <c r="O17" i="2"/>
  <c r="N17" i="2"/>
  <c r="H17" i="2"/>
  <c r="G17" i="2"/>
  <c r="G43" i="2" s="1"/>
  <c r="F17" i="2"/>
  <c r="AG17" i="2" s="1"/>
  <c r="FZ16" i="2"/>
  <c r="FV16" i="2"/>
  <c r="FU16" i="2"/>
  <c r="FK16" i="2"/>
  <c r="FJ16" i="2"/>
  <c r="FI16" i="2"/>
  <c r="FG16" i="2"/>
  <c r="FF16" i="2"/>
  <c r="FE16" i="2" s="1"/>
  <c r="FB16" i="2"/>
  <c r="FA16" i="2"/>
  <c r="EZ16" i="2"/>
  <c r="EZ40" i="2" s="1"/>
  <c r="EX16" i="2"/>
  <c r="EW16" i="2"/>
  <c r="EV16" i="2" s="1"/>
  <c r="ES16" i="2"/>
  <c r="FT16" i="2" s="1"/>
  <c r="ER16" i="2"/>
  <c r="FS16" i="2" s="1"/>
  <c r="EQ16" i="2"/>
  <c r="EQ40" i="2" s="1"/>
  <c r="EO16" i="2"/>
  <c r="EN16" i="2"/>
  <c r="DW16" i="2"/>
  <c r="DV16" i="2"/>
  <c r="DU16" i="2"/>
  <c r="DL16" i="2"/>
  <c r="DK16" i="2"/>
  <c r="DJ16" i="2"/>
  <c r="DJ40" i="2" s="1"/>
  <c r="DH16" i="2"/>
  <c r="DG16" i="2"/>
  <c r="DC16" i="2"/>
  <c r="DB16" i="2"/>
  <c r="DA16" i="2"/>
  <c r="DA14" i="2" s="1"/>
  <c r="CY16" i="2"/>
  <c r="CX16" i="2"/>
  <c r="CW16" i="2"/>
  <c r="CT16" i="2"/>
  <c r="CS16" i="2"/>
  <c r="CR16" i="2"/>
  <c r="CR40" i="2" s="1"/>
  <c r="CQ16" i="2"/>
  <c r="CQ40" i="2" s="1"/>
  <c r="CP16" i="2"/>
  <c r="DQ16" i="2" s="1"/>
  <c r="CO16" i="2"/>
  <c r="CO30" i="2" s="1"/>
  <c r="BX16" i="2"/>
  <c r="BW16" i="2"/>
  <c r="BW14" i="2" s="1"/>
  <c r="BM16" i="2"/>
  <c r="BL16" i="2"/>
  <c r="BK16" i="2"/>
  <c r="BK40" i="2" s="1"/>
  <c r="BI16" i="2"/>
  <c r="BG16" i="2" s="1"/>
  <c r="BH16" i="2"/>
  <c r="BD16" i="2"/>
  <c r="BC16" i="2"/>
  <c r="BB16" i="2"/>
  <c r="BB40" i="2" s="1"/>
  <c r="AZ16" i="2"/>
  <c r="AY16" i="2"/>
  <c r="AU16" i="2"/>
  <c r="AT16" i="2"/>
  <c r="AS16" i="2"/>
  <c r="AQ16" i="2"/>
  <c r="AP16" i="2"/>
  <c r="AO16" i="2"/>
  <c r="AK16" i="2"/>
  <c r="AJ16" i="2"/>
  <c r="Z16" i="2"/>
  <c r="Y16" i="2"/>
  <c r="W16" i="2" s="1"/>
  <c r="X16" i="2"/>
  <c r="X40" i="2" s="1"/>
  <c r="V16" i="2"/>
  <c r="U16" i="2"/>
  <c r="Q16" i="2"/>
  <c r="P16" i="2"/>
  <c r="O16" i="2"/>
  <c r="O40" i="2" s="1"/>
  <c r="M16" i="2"/>
  <c r="L16" i="2"/>
  <c r="H16" i="2"/>
  <c r="G16" i="2"/>
  <c r="F16" i="2"/>
  <c r="F40" i="2" s="1"/>
  <c r="D16" i="2"/>
  <c r="C16" i="2"/>
  <c r="GB15" i="2"/>
  <c r="GA15" i="2"/>
  <c r="FV15" i="2"/>
  <c r="FU15" i="2"/>
  <c r="FT15" i="2"/>
  <c r="FK15" i="2"/>
  <c r="FJ15" i="2"/>
  <c r="FH15" i="2" s="1"/>
  <c r="FI15" i="2"/>
  <c r="FF15" i="2"/>
  <c r="FB15" i="2"/>
  <c r="FA15" i="2"/>
  <c r="EZ15" i="2"/>
  <c r="EW15" i="2"/>
  <c r="ES15" i="2"/>
  <c r="ER15" i="2"/>
  <c r="EQ15" i="2"/>
  <c r="EP15" i="2"/>
  <c r="EN15" i="2"/>
  <c r="DW15" i="2"/>
  <c r="DV15" i="2"/>
  <c r="DL15" i="2"/>
  <c r="DL39" i="2" s="1"/>
  <c r="DK15" i="2"/>
  <c r="DJ15" i="2"/>
  <c r="DC15" i="2"/>
  <c r="DC39" i="2" s="1"/>
  <c r="DB15" i="2"/>
  <c r="DA15" i="2"/>
  <c r="CT15" i="2"/>
  <c r="CT39" i="2" s="1"/>
  <c r="CS15" i="2"/>
  <c r="CR15" i="2"/>
  <c r="CJ15" i="2"/>
  <c r="EI15" i="2" s="1"/>
  <c r="GH15" i="2" s="1"/>
  <c r="BX15" i="2"/>
  <c r="BW15" i="2"/>
  <c r="BM15" i="2"/>
  <c r="BL15" i="2"/>
  <c r="BK15" i="2"/>
  <c r="BJ15" i="2" s="1"/>
  <c r="BJ39" i="2" s="1"/>
  <c r="BH15" i="2"/>
  <c r="BD15" i="2"/>
  <c r="BC15" i="2"/>
  <c r="BB15" i="2"/>
  <c r="BB39" i="2" s="1"/>
  <c r="AY15" i="2"/>
  <c r="AU15" i="2"/>
  <c r="AT15" i="2"/>
  <c r="AS15" i="2"/>
  <c r="BT15" i="2" s="1"/>
  <c r="AP15" i="2"/>
  <c r="AK15" i="2"/>
  <c r="AJ15" i="2"/>
  <c r="CI15" i="2" s="1"/>
  <c r="Z15" i="2"/>
  <c r="Y15" i="2"/>
  <c r="X15" i="2"/>
  <c r="U15" i="2"/>
  <c r="AD15" i="2" s="1"/>
  <c r="Q15" i="2"/>
  <c r="P15" i="2"/>
  <c r="P14" i="2" s="1"/>
  <c r="P77" i="2" s="1"/>
  <c r="O15" i="2"/>
  <c r="N15" i="2"/>
  <c r="N41" i="2" s="1"/>
  <c r="L15" i="2"/>
  <c r="H15" i="2"/>
  <c r="G15" i="2"/>
  <c r="AH15" i="2" s="1"/>
  <c r="F15" i="2"/>
  <c r="E15" i="2" s="1"/>
  <c r="E41" i="2" s="1"/>
  <c r="C15" i="2"/>
  <c r="FU14" i="2"/>
  <c r="FM14" i="2"/>
  <c r="FL14" i="2"/>
  <c r="FL77" i="2" s="1"/>
  <c r="FC14" i="2"/>
  <c r="FC77" i="2" s="1"/>
  <c r="EU14" i="2"/>
  <c r="EU77" i="2" s="1"/>
  <c r="DM14" i="2"/>
  <c r="DE14" i="2"/>
  <c r="DD14" i="2"/>
  <c r="DD77" i="2" s="1"/>
  <c r="CV14" i="2"/>
  <c r="CV77" i="2" s="1"/>
  <c r="CU14" i="2"/>
  <c r="CU77" i="2" s="1"/>
  <c r="CT77" i="2" s="1"/>
  <c r="BO14" i="2"/>
  <c r="BO77" i="2" s="1"/>
  <c r="BN14" i="2"/>
  <c r="BN77" i="2" s="1"/>
  <c r="BF14" i="2"/>
  <c r="BF77" i="2" s="1"/>
  <c r="BE14" i="2"/>
  <c r="AW14" i="2"/>
  <c r="AV14" i="2"/>
  <c r="AV77" i="2" s="1"/>
  <c r="AB14" i="2"/>
  <c r="AB77" i="2" s="1"/>
  <c r="AA14" i="2"/>
  <c r="AA77" i="2" s="1"/>
  <c r="S14" i="2"/>
  <c r="S77" i="2" s="1"/>
  <c r="I14" i="2"/>
  <c r="AA12" i="2"/>
  <c r="AA13" i="2" s="1"/>
  <c r="FM11" i="2"/>
  <c r="FM12" i="2" s="1"/>
  <c r="FM13" i="2" s="1"/>
  <c r="FL11" i="2"/>
  <c r="FL12" i="2" s="1"/>
  <c r="FL13" i="2" s="1"/>
  <c r="FD11" i="2"/>
  <c r="FC11" i="2"/>
  <c r="EU11" i="2"/>
  <c r="EU12" i="2" s="1"/>
  <c r="EU13" i="2" s="1"/>
  <c r="ET11" i="2"/>
  <c r="DN11" i="2"/>
  <c r="DM11" i="2"/>
  <c r="DM12" i="2" s="1"/>
  <c r="DM13" i="2" s="1"/>
  <c r="DE11" i="2"/>
  <c r="DE12" i="2" s="1"/>
  <c r="DE13" i="2" s="1"/>
  <c r="DD11" i="2"/>
  <c r="DD12" i="2" s="1"/>
  <c r="DD13" i="2" s="1"/>
  <c r="CV11" i="2"/>
  <c r="CV12" i="2" s="1"/>
  <c r="CV13" i="2" s="1"/>
  <c r="CU11" i="2"/>
  <c r="BO11" i="2"/>
  <c r="BO12" i="2" s="1"/>
  <c r="BO13" i="2" s="1"/>
  <c r="BN11" i="2"/>
  <c r="BN12" i="2" s="1"/>
  <c r="BN13" i="2" s="1"/>
  <c r="BF11" i="2"/>
  <c r="BE11" i="2"/>
  <c r="BE12" i="2" s="1"/>
  <c r="BE13" i="2" s="1"/>
  <c r="AW11" i="2"/>
  <c r="AW12" i="2" s="1"/>
  <c r="AW13" i="2" s="1"/>
  <c r="AV11" i="2"/>
  <c r="AV12" i="2" s="1"/>
  <c r="AV13" i="2" s="1"/>
  <c r="AB11" i="2"/>
  <c r="AA11" i="2"/>
  <c r="S11" i="2"/>
  <c r="S12" i="2" s="1"/>
  <c r="S13" i="2" s="1"/>
  <c r="R11" i="2"/>
  <c r="J11" i="2"/>
  <c r="I11" i="2"/>
  <c r="I12" i="2" s="1"/>
  <c r="I13" i="2" s="1"/>
  <c r="FM10" i="2"/>
  <c r="FL10" i="2"/>
  <c r="FD10" i="2"/>
  <c r="FC10" i="2"/>
  <c r="EU10" i="2"/>
  <c r="ET10" i="2"/>
  <c r="DN10" i="2"/>
  <c r="DM10" i="2"/>
  <c r="DE10" i="2"/>
  <c r="DD10" i="2"/>
  <c r="CV10" i="2"/>
  <c r="CU10" i="2"/>
  <c r="BO10" i="2"/>
  <c r="BN10" i="2"/>
  <c r="BF10" i="2"/>
  <c r="BE10" i="2"/>
  <c r="AW10" i="2"/>
  <c r="AV10" i="2"/>
  <c r="AB10" i="2"/>
  <c r="AA10" i="2"/>
  <c r="S10" i="2"/>
  <c r="R10" i="2"/>
  <c r="J10" i="2"/>
  <c r="I10" i="2"/>
  <c r="GB9" i="2"/>
  <c r="EX9" i="2" s="1"/>
  <c r="GA9" i="2"/>
  <c r="GA10" i="2" s="1"/>
  <c r="FV9" i="2"/>
  <c r="FU9" i="2"/>
  <c r="FS9" i="2"/>
  <c r="FK9" i="2"/>
  <c r="FJ9" i="2"/>
  <c r="FI9" i="2"/>
  <c r="FH9" i="2" s="1"/>
  <c r="FB9" i="2"/>
  <c r="FA9" i="2"/>
  <c r="EZ9" i="2"/>
  <c r="EY9" i="2"/>
  <c r="ES9" i="2"/>
  <c r="ER9" i="2"/>
  <c r="EQ9" i="2"/>
  <c r="DW9" i="2"/>
  <c r="DV9" i="2"/>
  <c r="DL9" i="2"/>
  <c r="DK9" i="2"/>
  <c r="DJ9" i="2"/>
  <c r="DI9" i="2"/>
  <c r="DC9" i="2"/>
  <c r="DB9" i="2"/>
  <c r="DA9" i="2"/>
  <c r="CZ9" i="2" s="1"/>
  <c r="CT9" i="2"/>
  <c r="CS9" i="2"/>
  <c r="CR9" i="2"/>
  <c r="CQ9" i="2" s="1"/>
  <c r="BX9" i="2"/>
  <c r="BX10" i="2" s="1"/>
  <c r="BW9" i="2"/>
  <c r="BM9" i="2"/>
  <c r="BL9" i="2"/>
  <c r="BK9" i="2"/>
  <c r="BJ9" i="2" s="1"/>
  <c r="BD9" i="2"/>
  <c r="BC9" i="2"/>
  <c r="BU9" i="2" s="1"/>
  <c r="BB9" i="2"/>
  <c r="BB10" i="2" s="1"/>
  <c r="AU9" i="2"/>
  <c r="AT9" i="2"/>
  <c r="AT10" i="2" s="1"/>
  <c r="AS9" i="2"/>
  <c r="AP9" i="2"/>
  <c r="AP10" i="2" s="1"/>
  <c r="AK9" i="2"/>
  <c r="AJ9" i="2"/>
  <c r="AG9" i="2"/>
  <c r="Z9" i="2"/>
  <c r="Y9" i="2"/>
  <c r="X9" i="2"/>
  <c r="W9" i="2"/>
  <c r="Q9" i="2"/>
  <c r="P9" i="2"/>
  <c r="O9" i="2"/>
  <c r="H9" i="2"/>
  <c r="H10" i="2" s="1"/>
  <c r="G9" i="2"/>
  <c r="E9" i="2" s="1"/>
  <c r="F9" i="2"/>
  <c r="C9" i="2"/>
  <c r="GB8" i="2"/>
  <c r="BI8" i="2" s="1"/>
  <c r="GA8" i="2"/>
  <c r="FV8" i="2"/>
  <c r="FV11" i="2" s="1"/>
  <c r="FU8" i="2"/>
  <c r="FU11" i="2" s="1"/>
  <c r="FU12" i="2" s="1"/>
  <c r="FU13" i="2" s="1"/>
  <c r="FK8" i="2"/>
  <c r="FJ8" i="2"/>
  <c r="FJ11" i="2" s="1"/>
  <c r="FI8" i="2"/>
  <c r="FI11" i="2" s="1"/>
  <c r="FF8" i="2"/>
  <c r="FB8" i="2"/>
  <c r="FA8" i="2"/>
  <c r="FA11" i="2" s="1"/>
  <c r="EZ8" i="2"/>
  <c r="EZ11" i="2" s="1"/>
  <c r="ES8" i="2"/>
  <c r="ES11" i="2" s="1"/>
  <c r="ER8" i="2"/>
  <c r="EQ8" i="2"/>
  <c r="EP8" i="2"/>
  <c r="EN8" i="2"/>
  <c r="DW8" i="2"/>
  <c r="DW11" i="2" s="1"/>
  <c r="DV8" i="2"/>
  <c r="DV11" i="2" s="1"/>
  <c r="DL8" i="2"/>
  <c r="DL11" i="2" s="1"/>
  <c r="DK8" i="2"/>
  <c r="DK11" i="2" s="1"/>
  <c r="DJ8" i="2"/>
  <c r="DJ11" i="2" s="1"/>
  <c r="DG8" i="2"/>
  <c r="DC8" i="2"/>
  <c r="DC11" i="2" s="1"/>
  <c r="DB8" i="2"/>
  <c r="DB11" i="2" s="1"/>
  <c r="DA8" i="2"/>
  <c r="CX8" i="2"/>
  <c r="CT8" i="2"/>
  <c r="CS8" i="2"/>
  <c r="CS11" i="2" s="1"/>
  <c r="CR8" i="2"/>
  <c r="CP8" i="2"/>
  <c r="CO8" i="2"/>
  <c r="CN8" i="2" s="1"/>
  <c r="BX8" i="2"/>
  <c r="BW8" i="2"/>
  <c r="BW11" i="2" s="1"/>
  <c r="BW12" i="2" s="1"/>
  <c r="BW13" i="2" s="1"/>
  <c r="BM8" i="2"/>
  <c r="BM11" i="2" s="1"/>
  <c r="BL8" i="2"/>
  <c r="BL11" i="2" s="1"/>
  <c r="BK8" i="2"/>
  <c r="BK11" i="2" s="1"/>
  <c r="BH8" i="2"/>
  <c r="BD8" i="2"/>
  <c r="BD11" i="2" s="1"/>
  <c r="BC8" i="2"/>
  <c r="BB8" i="2"/>
  <c r="AY8" i="2"/>
  <c r="AU8" i="2"/>
  <c r="AT8" i="2"/>
  <c r="AS8" i="2"/>
  <c r="AS11" i="2" s="1"/>
  <c r="AQ8" i="2"/>
  <c r="AP8" i="2"/>
  <c r="AK8" i="2"/>
  <c r="AK11" i="2" s="1"/>
  <c r="AJ8" i="2"/>
  <c r="Z8" i="2"/>
  <c r="Z11" i="2" s="1"/>
  <c r="Y8" i="2"/>
  <c r="Y11" i="2" s="1"/>
  <c r="X8" i="2"/>
  <c r="X11" i="2" s="1"/>
  <c r="V8" i="2"/>
  <c r="U8" i="2"/>
  <c r="T8" i="2" s="1"/>
  <c r="Q8" i="2"/>
  <c r="Q11" i="2" s="1"/>
  <c r="P8" i="2"/>
  <c r="P11" i="2" s="1"/>
  <c r="P12" i="2" s="1"/>
  <c r="P13" i="2" s="1"/>
  <c r="O8" i="2"/>
  <c r="O11" i="2" s="1"/>
  <c r="L8" i="2"/>
  <c r="H8" i="2"/>
  <c r="G8" i="2"/>
  <c r="F8" i="2"/>
  <c r="F11" i="2" s="1"/>
  <c r="D8" i="2"/>
  <c r="C8" i="2"/>
  <c r="BI11" i="2" l="1"/>
  <c r="R77" i="2"/>
  <c r="Q14" i="2"/>
  <c r="Q12" i="2" s="1"/>
  <c r="Q13" i="2" s="1"/>
  <c r="E22" i="2"/>
  <c r="L11" i="2"/>
  <c r="AH8" i="2"/>
  <c r="FB77" i="2"/>
  <c r="BV20" i="2"/>
  <c r="EW36" i="2"/>
  <c r="EV36" i="2" s="1"/>
  <c r="DS34" i="2"/>
  <c r="CQ34" i="2"/>
  <c r="DR34" i="2" s="1"/>
  <c r="DW55" i="2"/>
  <c r="EM57" i="2"/>
  <c r="EW57" i="2"/>
  <c r="AY66" i="2"/>
  <c r="BH66" i="2" s="1"/>
  <c r="EV86" i="2"/>
  <c r="EM85" i="2"/>
  <c r="M8" i="2"/>
  <c r="CI8" i="2"/>
  <c r="AZ8" i="2"/>
  <c r="BH11" i="2"/>
  <c r="BX11" i="2"/>
  <c r="CR11" i="2"/>
  <c r="DA11" i="2"/>
  <c r="DA12" i="2" s="1"/>
  <c r="DA13" i="2" s="1"/>
  <c r="DH8" i="2"/>
  <c r="EQ11" i="2"/>
  <c r="D9" i="2"/>
  <c r="D10" i="2" s="1"/>
  <c r="L9" i="2"/>
  <c r="L10" i="2" s="1"/>
  <c r="AI9" i="2"/>
  <c r="X10" i="2"/>
  <c r="AJ10" i="2"/>
  <c r="AQ9" i="2"/>
  <c r="AY9" i="2"/>
  <c r="BD10" i="2"/>
  <c r="BL10" i="2"/>
  <c r="CO9" i="2"/>
  <c r="BM14" i="2"/>
  <c r="BM12" i="2" s="1"/>
  <c r="BM13" i="2" s="1"/>
  <c r="CO15" i="2"/>
  <c r="CX15" i="2"/>
  <c r="CW15" i="2" s="1"/>
  <c r="DG15" i="2"/>
  <c r="EH15" i="2"/>
  <c r="GG15" i="2" s="1"/>
  <c r="AG16" i="2"/>
  <c r="BV16" i="2"/>
  <c r="CH16" i="2" s="1"/>
  <c r="EG16" i="2" s="1"/>
  <c r="GF16" i="2" s="1"/>
  <c r="C17" i="2"/>
  <c r="AI17" i="2"/>
  <c r="U17" i="2"/>
  <c r="CJ17" i="2"/>
  <c r="BA17" i="2"/>
  <c r="BI17" i="2"/>
  <c r="BI33" i="2" s="1"/>
  <c r="CO17" i="2"/>
  <c r="C18" i="2"/>
  <c r="B18" i="2" s="1"/>
  <c r="AI18" i="2"/>
  <c r="CH18" i="2" s="1"/>
  <c r="BU18" i="2"/>
  <c r="AZ18" i="2"/>
  <c r="AX18" i="2" s="1"/>
  <c r="BH18" i="2"/>
  <c r="BQ18" i="2" s="1"/>
  <c r="CO18" i="2"/>
  <c r="DU18" i="2"/>
  <c r="DH18" i="2"/>
  <c r="DF18" i="2" s="1"/>
  <c r="EN18" i="2"/>
  <c r="EW18" i="2"/>
  <c r="FT18" i="2"/>
  <c r="W19" i="2"/>
  <c r="DQ19" i="2"/>
  <c r="U20" i="2"/>
  <c r="AD20" i="2" s="1"/>
  <c r="AM20" i="2" s="1"/>
  <c r="AP20" i="2"/>
  <c r="AY20" i="2"/>
  <c r="BH20" i="2"/>
  <c r="BQ20" i="2" s="1"/>
  <c r="EW20" i="2"/>
  <c r="FF20" i="2"/>
  <c r="FO20" i="2" s="1"/>
  <c r="AI21" i="2"/>
  <c r="CJ21" i="2"/>
  <c r="EI21" i="2" s="1"/>
  <c r="GH21" i="2" s="1"/>
  <c r="CY21" i="2"/>
  <c r="CZ22" i="2"/>
  <c r="DI22" i="2"/>
  <c r="E23" i="2"/>
  <c r="AY23" i="2"/>
  <c r="AY22" i="2" s="1"/>
  <c r="DI23" i="2"/>
  <c r="EW23" i="2"/>
  <c r="EV23" i="2" s="1"/>
  <c r="FK22" i="2"/>
  <c r="EH24" i="2"/>
  <c r="GG24" i="2" s="1"/>
  <c r="AN31" i="2"/>
  <c r="CD32" i="2"/>
  <c r="EC32" i="2" s="1"/>
  <c r="GB32" i="2" s="1"/>
  <c r="N43" i="2"/>
  <c r="CC33" i="2"/>
  <c r="EB33" i="2" s="1"/>
  <c r="GA33" i="2" s="1"/>
  <c r="BT34" i="2"/>
  <c r="BA34" i="2"/>
  <c r="BS34" i="2" s="1"/>
  <c r="CE34" i="2" s="1"/>
  <c r="CH36" i="2"/>
  <c r="EG36" i="2" s="1"/>
  <c r="GF36" i="2" s="1"/>
  <c r="BF38" i="2"/>
  <c r="EW42" i="2"/>
  <c r="EV42" i="2" s="1"/>
  <c r="CN42" i="2"/>
  <c r="CO41" i="2"/>
  <c r="AH48" i="2"/>
  <c r="CJ50" i="2"/>
  <c r="EI50" i="2" s="1"/>
  <c r="GH50" i="2" s="1"/>
  <c r="DT50" i="2"/>
  <c r="EI51" i="2"/>
  <c r="GH51" i="2" s="1"/>
  <c r="BU51" i="2"/>
  <c r="AH52" i="2"/>
  <c r="BT52" i="2"/>
  <c r="AO53" i="2"/>
  <c r="B54" i="2"/>
  <c r="L54" i="2"/>
  <c r="L55" i="2" s="1"/>
  <c r="L56" i="2"/>
  <c r="B56" i="2"/>
  <c r="V11" i="2"/>
  <c r="AQ11" i="2"/>
  <c r="FI12" i="2"/>
  <c r="FG9" i="2"/>
  <c r="BG17" i="2"/>
  <c r="DU19" i="2"/>
  <c r="CN52" i="2"/>
  <c r="CX52" i="2"/>
  <c r="AF86" i="2"/>
  <c r="N85" i="2"/>
  <c r="G11" i="2"/>
  <c r="N8" i="2"/>
  <c r="AT11" i="2"/>
  <c r="BB11" i="2"/>
  <c r="BA11" i="2" s="1"/>
  <c r="FS8" i="2"/>
  <c r="FB11" i="2"/>
  <c r="FK11" i="2"/>
  <c r="GA11" i="2"/>
  <c r="F10" i="2"/>
  <c r="M9" i="2"/>
  <c r="AE9" i="2" s="1"/>
  <c r="U9" i="2"/>
  <c r="CJ9" i="2"/>
  <c r="AR9" i="2"/>
  <c r="AZ9" i="2"/>
  <c r="AZ10" i="2" s="1"/>
  <c r="BH9" i="2"/>
  <c r="BH10" i="2" s="1"/>
  <c r="CP9" i="2"/>
  <c r="DU9" i="2"/>
  <c r="DK10" i="2"/>
  <c r="FT9" i="2"/>
  <c r="J12" i="2"/>
  <c r="J13" i="2" s="1"/>
  <c r="AB12" i="2"/>
  <c r="AB13" i="2" s="1"/>
  <c r="BF12" i="2"/>
  <c r="BF13" i="2" s="1"/>
  <c r="DN12" i="2"/>
  <c r="DN13" i="2" s="1"/>
  <c r="FD12" i="2"/>
  <c r="FD13" i="2" s="1"/>
  <c r="AI15" i="2"/>
  <c r="DI15" i="2"/>
  <c r="DI41" i="2" s="1"/>
  <c r="FV14" i="2"/>
  <c r="FV77" i="2" s="1"/>
  <c r="AI16" i="2"/>
  <c r="BR16" i="2"/>
  <c r="DT16" i="2"/>
  <c r="DZ16" i="2" s="1"/>
  <c r="EY16" i="2"/>
  <c r="D17" i="2"/>
  <c r="L17" i="2"/>
  <c r="V17" i="2"/>
  <c r="AE17" i="2" s="1"/>
  <c r="AN17" i="2" s="1"/>
  <c r="CP17" i="2"/>
  <c r="DU17" i="2"/>
  <c r="DW14" i="2"/>
  <c r="DW77" i="2" s="1"/>
  <c r="FT17" i="2"/>
  <c r="D18" i="2"/>
  <c r="L18" i="2"/>
  <c r="AP18" i="2"/>
  <c r="CP18" i="2"/>
  <c r="CX18" i="2"/>
  <c r="DI18" i="2"/>
  <c r="EX18" i="2"/>
  <c r="EV18" i="2" s="1"/>
  <c r="FF18" i="2"/>
  <c r="FE18" i="2" s="1"/>
  <c r="AH19" i="2"/>
  <c r="T19" i="2"/>
  <c r="CJ19" i="2"/>
  <c r="EI19" i="2" s="1"/>
  <c r="GH19" i="2" s="1"/>
  <c r="BV19" i="2"/>
  <c r="CH19" i="2" s="1"/>
  <c r="EG19" i="2" s="1"/>
  <c r="GF19" i="2" s="1"/>
  <c r="BJ19" i="2"/>
  <c r="CI19" i="2"/>
  <c r="EH19" i="2" s="1"/>
  <c r="GG19" i="2" s="1"/>
  <c r="CZ19" i="2"/>
  <c r="FP19" i="2"/>
  <c r="EV19" i="2"/>
  <c r="W20" i="2"/>
  <c r="BA20" i="2"/>
  <c r="CO20" i="2"/>
  <c r="DP20" i="2" s="1"/>
  <c r="CX20" i="2"/>
  <c r="EH20" i="2"/>
  <c r="GG20" i="2" s="1"/>
  <c r="D21" i="2"/>
  <c r="M21" i="2"/>
  <c r="AE21" i="2" s="1"/>
  <c r="V21" i="2"/>
  <c r="AQ21" i="2"/>
  <c r="AZ21" i="2"/>
  <c r="BI21" i="2"/>
  <c r="CI21" i="2"/>
  <c r="EH21" i="2" s="1"/>
  <c r="GG21" i="2" s="1"/>
  <c r="DH21" i="2"/>
  <c r="DQ21" i="2" s="1"/>
  <c r="EO21" i="2"/>
  <c r="FP21" i="2" s="1"/>
  <c r="FY21" i="2" s="1"/>
  <c r="GA22" i="2"/>
  <c r="GA14" i="2" s="1"/>
  <c r="GA77" i="2" s="1"/>
  <c r="L23" i="2"/>
  <c r="CO23" i="2"/>
  <c r="C24" i="2"/>
  <c r="BX22" i="2"/>
  <c r="DI24" i="2"/>
  <c r="AI29" i="2"/>
  <c r="BM39" i="2"/>
  <c r="CA29" i="2"/>
  <c r="BS30" i="2"/>
  <c r="DZ30" i="2"/>
  <c r="ES40" i="2"/>
  <c r="BS33" i="2"/>
  <c r="BS43" i="2" s="1"/>
  <c r="AA42" i="2"/>
  <c r="AA37" i="2"/>
  <c r="DR35" i="2"/>
  <c r="DZ35" i="2"/>
  <c r="BK37" i="2"/>
  <c r="L48" i="2"/>
  <c r="U48" i="2" s="1"/>
  <c r="GG49" i="2"/>
  <c r="B50" i="2"/>
  <c r="AG53" i="2"/>
  <c r="O55" i="2"/>
  <c r="EX54" i="2"/>
  <c r="FH55" i="2"/>
  <c r="BU57" i="2"/>
  <c r="GG57" i="2"/>
  <c r="CN58" i="2"/>
  <c r="AO73" i="2"/>
  <c r="AY73" i="2"/>
  <c r="AY11" i="2"/>
  <c r="P10" i="2"/>
  <c r="FO16" i="2"/>
  <c r="FG17" i="2"/>
  <c r="DL22" i="2"/>
  <c r="C11" i="2"/>
  <c r="H11" i="2"/>
  <c r="U11" i="2"/>
  <c r="AP11" i="2"/>
  <c r="AU11" i="2"/>
  <c r="BC11" i="2"/>
  <c r="BJ8" i="2"/>
  <c r="BJ10" i="2" s="1"/>
  <c r="BT8" i="2"/>
  <c r="CO11" i="2"/>
  <c r="DU8" i="2"/>
  <c r="DU11" i="2" s="1"/>
  <c r="FT8" i="2"/>
  <c r="FT11" i="2" s="1"/>
  <c r="GB11" i="2"/>
  <c r="N9" i="2"/>
  <c r="N10" i="2" s="1"/>
  <c r="V9" i="2"/>
  <c r="V10" i="2" s="1"/>
  <c r="Z10" i="2"/>
  <c r="AO9" i="2"/>
  <c r="BI9" i="2"/>
  <c r="BG9" i="2" s="1"/>
  <c r="CY9" i="2"/>
  <c r="DH9" i="2"/>
  <c r="DH10" i="2" s="1"/>
  <c r="EO9" i="2"/>
  <c r="R12" i="2"/>
  <c r="R13" i="2" s="1"/>
  <c r="CU12" i="2"/>
  <c r="CU13" i="2" s="1"/>
  <c r="FC12" i="2"/>
  <c r="FC13" i="2" s="1"/>
  <c r="Z77" i="2"/>
  <c r="BV15" i="2"/>
  <c r="BL14" i="2"/>
  <c r="BL77" i="2" s="1"/>
  <c r="BX14" i="2"/>
  <c r="BX77" i="2" s="1"/>
  <c r="T16" i="2"/>
  <c r="M17" i="2"/>
  <c r="AH17" i="2"/>
  <c r="AQ17" i="2"/>
  <c r="AO17" i="2" s="1"/>
  <c r="CY17" i="2"/>
  <c r="M18" i="2"/>
  <c r="EI18" i="2"/>
  <c r="GH18" i="2" s="1"/>
  <c r="DS18" i="2"/>
  <c r="DR18" i="2" s="1"/>
  <c r="EY18" i="2"/>
  <c r="FR18" i="2"/>
  <c r="BR19" i="2"/>
  <c r="AX19" i="2"/>
  <c r="DI19" i="2"/>
  <c r="AI20" i="2"/>
  <c r="CH20" i="2" s="1"/>
  <c r="DI20" i="2"/>
  <c r="N21" i="2"/>
  <c r="BJ21" i="2"/>
  <c r="DT21" i="2"/>
  <c r="C23" i="2"/>
  <c r="U23" i="2"/>
  <c r="T23" i="2" s="1"/>
  <c r="DG23" i="2"/>
  <c r="DG22" i="2" s="1"/>
  <c r="FH23" i="2"/>
  <c r="AG24" i="2"/>
  <c r="AP22" i="2"/>
  <c r="AP14" i="2" s="1"/>
  <c r="EC29" i="2"/>
  <c r="GB29" i="2" s="1"/>
  <c r="DZ29" i="2"/>
  <c r="FK39" i="2"/>
  <c r="FY29" i="2"/>
  <c r="DC40" i="2"/>
  <c r="CE31" i="2"/>
  <c r="R38" i="2"/>
  <c r="CG35" i="2"/>
  <c r="EF35" i="2" s="1"/>
  <c r="GE35" i="2" s="1"/>
  <c r="AN35" i="2"/>
  <c r="N48" i="2"/>
  <c r="BJ48" i="2"/>
  <c r="W49" i="2"/>
  <c r="EI49" i="2"/>
  <c r="GH49" i="2" s="1"/>
  <c r="FH50" i="2"/>
  <c r="DI51" i="2"/>
  <c r="FX53" i="2"/>
  <c r="CI58" i="2"/>
  <c r="EH58" i="2" s="1"/>
  <c r="GG58" i="2" s="1"/>
  <c r="BT58" i="2"/>
  <c r="FQ30" i="2"/>
  <c r="FY30" i="2"/>
  <c r="CZ43" i="2"/>
  <c r="I42" i="2"/>
  <c r="GB34" i="2"/>
  <c r="CT34" i="2"/>
  <c r="EP34" i="2"/>
  <c r="FQ34" i="2" s="1"/>
  <c r="FY34" i="2"/>
  <c r="EC35" i="2"/>
  <c r="GB35" i="2" s="1"/>
  <c r="GK35" i="2" s="1"/>
  <c r="EH35" i="2"/>
  <c r="GG35" i="2" s="1"/>
  <c r="DC34" i="2"/>
  <c r="AK37" i="2"/>
  <c r="B43" i="2"/>
  <c r="CN48" i="2"/>
  <c r="AI49" i="2"/>
  <c r="CH49" i="2" s="1"/>
  <c r="EG49" i="2" s="1"/>
  <c r="GF49" i="2" s="1"/>
  <c r="BU50" i="2"/>
  <c r="CA50" i="2" s="1"/>
  <c r="FT50" i="2"/>
  <c r="DU51" i="2"/>
  <c r="EG51" i="2" s="1"/>
  <c r="GF51" i="2" s="1"/>
  <c r="FH52" i="2"/>
  <c r="CJ53" i="2"/>
  <c r="EI53" i="2" s="1"/>
  <c r="GH53" i="2" s="1"/>
  <c r="D55" i="2"/>
  <c r="X55" i="2"/>
  <c r="AK55" i="2"/>
  <c r="BX55" i="2"/>
  <c r="DA55" i="2"/>
  <c r="DV55" i="2"/>
  <c r="EZ55" i="2"/>
  <c r="AV76" i="2"/>
  <c r="AH57" i="2"/>
  <c r="CJ58" i="2"/>
  <c r="EI58" i="2" s="1"/>
  <c r="GH58" i="2" s="1"/>
  <c r="CJ59" i="2"/>
  <c r="EI59" i="2" s="1"/>
  <c r="GH59" i="2" s="1"/>
  <c r="DT60" i="2"/>
  <c r="AG64" i="2"/>
  <c r="B65" i="2"/>
  <c r="BU70" i="2"/>
  <c r="AG72" i="2"/>
  <c r="E72" i="2"/>
  <c r="AF72" i="2" s="1"/>
  <c r="AE80" i="2"/>
  <c r="AN80" i="2" s="1"/>
  <c r="AQ80" i="2"/>
  <c r="FT30" i="2"/>
  <c r="CG31" i="2"/>
  <c r="EF31" i="2" s="1"/>
  <c r="GE31" i="2" s="1"/>
  <c r="FK41" i="2"/>
  <c r="BS32" i="2"/>
  <c r="CA32" i="2"/>
  <c r="DR32" i="2"/>
  <c r="DZ32" i="2"/>
  <c r="FY32" i="2"/>
  <c r="FX33" i="2"/>
  <c r="E34" i="2"/>
  <c r="AF34" i="2" s="1"/>
  <c r="N34" i="2"/>
  <c r="CG34" i="2"/>
  <c r="Q34" i="2"/>
  <c r="AI34" i="2" s="1"/>
  <c r="CJ35" i="2"/>
  <c r="EI35" i="2" s="1"/>
  <c r="GH35" i="2" s="1"/>
  <c r="CN39" i="2"/>
  <c r="EP43" i="2"/>
  <c r="E48" i="2"/>
  <c r="EW49" i="2"/>
  <c r="FF49" i="2" s="1"/>
  <c r="L52" i="2"/>
  <c r="U52" i="2" s="1"/>
  <c r="BV52" i="2"/>
  <c r="AI53" i="2"/>
  <c r="CH53" i="2" s="1"/>
  <c r="EG53" i="2" s="1"/>
  <c r="FT53" i="2"/>
  <c r="FK55" i="2"/>
  <c r="AP55" i="2"/>
  <c r="AT55" i="2"/>
  <c r="BM55" i="2"/>
  <c r="DB55" i="2"/>
  <c r="DL55" i="2"/>
  <c r="FJ55" i="2"/>
  <c r="FV55" i="2"/>
  <c r="EY56" i="2"/>
  <c r="AY57" i="2"/>
  <c r="BH57" i="2" s="1"/>
  <c r="AI58" i="2"/>
  <c r="DL56" i="2"/>
  <c r="DL76" i="2" s="1"/>
  <c r="N59" i="2"/>
  <c r="CQ59" i="2"/>
  <c r="EY59" i="2"/>
  <c r="AR60" i="2"/>
  <c r="CX60" i="2"/>
  <c r="DG60" i="2" s="1"/>
  <c r="DU60" i="2"/>
  <c r="FS62" i="2"/>
  <c r="BX67" i="2"/>
  <c r="BV69" i="2"/>
  <c r="BM41" i="2"/>
  <c r="FH43" i="2"/>
  <c r="DT37" i="2"/>
  <c r="H43" i="2"/>
  <c r="BA48" i="2"/>
  <c r="DI48" i="2"/>
  <c r="N49" i="2"/>
  <c r="BJ49" i="2"/>
  <c r="FH49" i="2"/>
  <c r="DI50" i="2"/>
  <c r="EY50" i="2"/>
  <c r="BT51" i="2"/>
  <c r="BJ51" i="2"/>
  <c r="CI51" i="2"/>
  <c r="EH51" i="2" s="1"/>
  <c r="GG51" i="2" s="1"/>
  <c r="CZ51" i="2"/>
  <c r="AG52" i="2"/>
  <c r="W52" i="2"/>
  <c r="CI53" i="2"/>
  <c r="EH53" i="2" s="1"/>
  <c r="GG53" i="2" s="1"/>
  <c r="FO53" i="2"/>
  <c r="BD55" i="2"/>
  <c r="DP54" i="2"/>
  <c r="BT57" i="2"/>
  <c r="BJ57" i="2"/>
  <c r="BJ59" i="2"/>
  <c r="CZ60" i="2"/>
  <c r="FH60" i="2"/>
  <c r="EH63" i="2"/>
  <c r="GG63" i="2" s="1"/>
  <c r="FP63" i="2"/>
  <c r="CH66" i="2"/>
  <c r="AR67" i="2"/>
  <c r="FR71" i="2"/>
  <c r="BM56" i="2"/>
  <c r="AI60" i="2"/>
  <c r="CH60" i="2" s="1"/>
  <c r="EG60" i="2" s="1"/>
  <c r="EH60" i="2"/>
  <c r="GG60" i="2" s="1"/>
  <c r="BX61" i="2"/>
  <c r="CJ61" i="2" s="1"/>
  <c r="EI61" i="2" s="1"/>
  <c r="GH61" i="2" s="1"/>
  <c r="DW61" i="2"/>
  <c r="FR61" i="2"/>
  <c r="FV61" i="2"/>
  <c r="AG62" i="2"/>
  <c r="AM62" i="2" s="1"/>
  <c r="W62" i="2"/>
  <c r="CZ62" i="2"/>
  <c r="DL61" i="2"/>
  <c r="BJ63" i="2"/>
  <c r="BS63" i="2" s="1"/>
  <c r="CJ64" i="2"/>
  <c r="EI64" i="2" s="1"/>
  <c r="GH64" i="2" s="1"/>
  <c r="CA65" i="2"/>
  <c r="DU65" i="2"/>
  <c r="EG65" i="2" s="1"/>
  <c r="GF65" i="2" s="1"/>
  <c r="FT65" i="2"/>
  <c r="AH66" i="2"/>
  <c r="EH66" i="2"/>
  <c r="GG66" i="2" s="1"/>
  <c r="DS66" i="2"/>
  <c r="BT67" i="2"/>
  <c r="BZ67" i="2" s="1"/>
  <c r="DW67" i="2"/>
  <c r="DC67" i="2"/>
  <c r="BU69" i="2"/>
  <c r="BV70" i="2"/>
  <c r="CH70" i="2" s="1"/>
  <c r="EG70" i="2" s="1"/>
  <c r="GF70" i="2" s="1"/>
  <c r="BQ70" i="2"/>
  <c r="CN70" i="2"/>
  <c r="EP70" i="2"/>
  <c r="AI71" i="2"/>
  <c r="EH71" i="2"/>
  <c r="GG71" i="2" s="1"/>
  <c r="DS71" i="2"/>
  <c r="DI73" i="2"/>
  <c r="FT73" i="2"/>
  <c r="DP74" i="2"/>
  <c r="CX74" i="2"/>
  <c r="DG74" i="2" s="1"/>
  <c r="DU74" i="2"/>
  <c r="CJ75" i="2"/>
  <c r="EI75" i="2" s="1"/>
  <c r="GH75" i="2" s="1"/>
  <c r="BU75" i="2"/>
  <c r="AF80" i="2"/>
  <c r="CI59" i="2"/>
  <c r="EH59" i="2" s="1"/>
  <c r="GG59" i="2" s="1"/>
  <c r="FH59" i="2"/>
  <c r="W60" i="2"/>
  <c r="CJ60" i="2"/>
  <c r="EI60" i="2" s="1"/>
  <c r="GH60" i="2" s="1"/>
  <c r="DS60" i="2"/>
  <c r="DI60" i="2"/>
  <c r="AJ61" i="2"/>
  <c r="CI61" i="2" s="1"/>
  <c r="AO61" i="2"/>
  <c r="BW61" i="2"/>
  <c r="DV61" i="2"/>
  <c r="BA62" i="2"/>
  <c r="FH62" i="2"/>
  <c r="FT63" i="2"/>
  <c r="AI64" i="2"/>
  <c r="EW64" i="2"/>
  <c r="FF64" i="2" s="1"/>
  <c r="BA66" i="2"/>
  <c r="DU66" i="2"/>
  <c r="FH66" i="2"/>
  <c r="BJ67" i="2"/>
  <c r="FU67" i="2"/>
  <c r="FU76" i="2" s="1"/>
  <c r="W68" i="2"/>
  <c r="EI68" i="2"/>
  <c r="GH68" i="2" s="1"/>
  <c r="EY68" i="2"/>
  <c r="CZ69" i="2"/>
  <c r="AH70" i="2"/>
  <c r="CX70" i="2"/>
  <c r="DI70" i="2"/>
  <c r="FH70" i="2"/>
  <c r="W71" i="2"/>
  <c r="GH71" i="2"/>
  <c r="CX72" i="2"/>
  <c r="DI72" i="2"/>
  <c r="N73" i="2"/>
  <c r="DZ73" i="2"/>
  <c r="FH73" i="2"/>
  <c r="CZ74" i="2"/>
  <c r="FH74" i="2"/>
  <c r="W75" i="2"/>
  <c r="CI75" i="2"/>
  <c r="EH75" i="2" s="1"/>
  <c r="GG75" i="2" s="1"/>
  <c r="DS75" i="2"/>
  <c r="EW75" i="2"/>
  <c r="BS87" i="2"/>
  <c r="FN88" i="2"/>
  <c r="EY60" i="2"/>
  <c r="DI62" i="2"/>
  <c r="BV63" i="2"/>
  <c r="CH63" i="2" s="1"/>
  <c r="EX63" i="2"/>
  <c r="FG63" i="2" s="1"/>
  <c r="CI64" i="2"/>
  <c r="EH64" i="2" s="1"/>
  <c r="GG64" i="2" s="1"/>
  <c r="FR64" i="2"/>
  <c r="FH64" i="2"/>
  <c r="DI66" i="2"/>
  <c r="W67" i="2"/>
  <c r="N68" i="2"/>
  <c r="BM67" i="2"/>
  <c r="FK67" i="2"/>
  <c r="Z67" i="2"/>
  <c r="Z76" i="2" s="1"/>
  <c r="BA70" i="2"/>
  <c r="N71" i="2"/>
  <c r="CX71" i="2"/>
  <c r="DG71" i="2" s="1"/>
  <c r="EX71" i="2"/>
  <c r="FG71" i="2" s="1"/>
  <c r="BJ72" i="2"/>
  <c r="EI73" i="2"/>
  <c r="GH73" i="2" s="1"/>
  <c r="EY74" i="2"/>
  <c r="BJ75" i="2"/>
  <c r="EH80" i="2"/>
  <c r="GG80" i="2" s="1"/>
  <c r="BS86" i="2"/>
  <c r="EV87" i="2"/>
  <c r="FE87" i="2" s="1"/>
  <c r="FN87" i="2"/>
  <c r="W65" i="2"/>
  <c r="BJ65" i="2"/>
  <c r="BS65" i="2" s="1"/>
  <c r="CJ65" i="2"/>
  <c r="EI65" i="2" s="1"/>
  <c r="GH65" i="2" s="1"/>
  <c r="BT66" i="2"/>
  <c r="BJ66" i="2"/>
  <c r="FT66" i="2"/>
  <c r="BW67" i="2"/>
  <c r="BV68" i="2"/>
  <c r="CI68" i="2"/>
  <c r="EH68" i="2" s="1"/>
  <c r="GG68" i="2" s="1"/>
  <c r="FR68" i="2"/>
  <c r="FX68" i="2" s="1"/>
  <c r="FH68" i="2"/>
  <c r="AI69" i="2"/>
  <c r="CH69" i="2" s="1"/>
  <c r="DI69" i="2"/>
  <c r="EY69" i="2"/>
  <c r="CI70" i="2"/>
  <c r="EH70" i="2" s="1"/>
  <c r="GG70" i="2" s="1"/>
  <c r="BT70" i="2"/>
  <c r="BJ70" i="2"/>
  <c r="BV71" i="2"/>
  <c r="AI72" i="2"/>
  <c r="BU72" i="2"/>
  <c r="CZ72" i="2"/>
  <c r="AI73" i="2"/>
  <c r="AI74" i="2"/>
  <c r="CH74" i="2" s="1"/>
  <c r="EH74" i="2"/>
  <c r="GG74" i="2" s="1"/>
  <c r="FT74" i="2"/>
  <c r="DU75" i="2"/>
  <c r="EG75" i="2" s="1"/>
  <c r="B79" i="2"/>
  <c r="CJ79" i="2"/>
  <c r="EI79" i="2" s="1"/>
  <c r="GH79" i="2" s="1"/>
  <c r="AI80" i="2"/>
  <c r="BV80" i="2"/>
  <c r="CF80" i="2"/>
  <c r="DR86" i="2"/>
  <c r="FQ86" i="2"/>
  <c r="DR87" i="2"/>
  <c r="FQ87" i="2"/>
  <c r="AF88" i="2"/>
  <c r="W74" i="2"/>
  <c r="CJ74" i="2"/>
  <c r="EI74" i="2" s="1"/>
  <c r="GH74" i="2" s="1"/>
  <c r="DS74" i="2"/>
  <c r="DI74" i="2"/>
  <c r="CI79" i="2"/>
  <c r="EH79" i="2" s="1"/>
  <c r="GG79" i="2" s="1"/>
  <c r="DU79" i="2"/>
  <c r="EG79" i="2" s="1"/>
  <c r="GF79" i="2" s="1"/>
  <c r="T80" i="2"/>
  <c r="EG87" i="2"/>
  <c r="GF87" i="2" s="1"/>
  <c r="DR88" i="2"/>
  <c r="FQ88" i="2"/>
  <c r="FW88" i="2" s="1"/>
  <c r="B15" i="3"/>
  <c r="CG8" i="3"/>
  <c r="AX10" i="3"/>
  <c r="B14" i="3"/>
  <c r="B16" i="3"/>
  <c r="N8" i="3"/>
  <c r="CQ8" i="3"/>
  <c r="DF8" i="3"/>
  <c r="DS8" i="3"/>
  <c r="FR8" i="3"/>
  <c r="FE8" i="3"/>
  <c r="L62" i="3"/>
  <c r="AD9" i="3"/>
  <c r="BH62" i="3"/>
  <c r="FL62" i="3"/>
  <c r="FL26" i="3"/>
  <c r="E10" i="3"/>
  <c r="AH10" i="3"/>
  <c r="AF10" i="3"/>
  <c r="BR10" i="3"/>
  <c r="BQ11" i="3"/>
  <c r="DP11" i="3"/>
  <c r="DK29" i="3"/>
  <c r="DI11" i="3"/>
  <c r="FR11" i="3"/>
  <c r="E12" i="3"/>
  <c r="AH12" i="3"/>
  <c r="AF12" i="3" s="1"/>
  <c r="BR12" i="3"/>
  <c r="AX12" i="3"/>
  <c r="FR12" i="3"/>
  <c r="AP13" i="3"/>
  <c r="BU13" i="3"/>
  <c r="CA13" i="3" s="1"/>
  <c r="DG13" i="3"/>
  <c r="DF13" i="3" s="1"/>
  <c r="EN13" i="3"/>
  <c r="FS13" i="3"/>
  <c r="FY13" i="3" s="1"/>
  <c r="BV14" i="3"/>
  <c r="BU14" i="3"/>
  <c r="CA14" i="3" s="1"/>
  <c r="BA14" i="3"/>
  <c r="CZ14" i="3"/>
  <c r="DS14" i="3"/>
  <c r="BV15" i="3"/>
  <c r="BU15" i="3"/>
  <c r="CA15" i="3" s="1"/>
  <c r="BA15" i="3"/>
  <c r="CZ15" i="3"/>
  <c r="DS15" i="3"/>
  <c r="BV16" i="3"/>
  <c r="BU16" i="3"/>
  <c r="CA16" i="3" s="1"/>
  <c r="BA16" i="3"/>
  <c r="CZ16" i="3"/>
  <c r="DS16" i="3"/>
  <c r="BD25" i="3"/>
  <c r="BD26" i="3" s="1"/>
  <c r="CQ27" i="3"/>
  <c r="FB25" i="3"/>
  <c r="FB26" i="3" s="1"/>
  <c r="E28" i="3"/>
  <c r="Q29" i="3"/>
  <c r="BV30" i="3"/>
  <c r="CD24" i="3"/>
  <c r="EC24" i="3" s="1"/>
  <c r="DU30" i="3"/>
  <c r="FT30" i="3"/>
  <c r="AK25" i="3"/>
  <c r="S26" i="3"/>
  <c r="AA26" i="3"/>
  <c r="BO26" i="3"/>
  <c r="DI25" i="3"/>
  <c r="DK26" i="3"/>
  <c r="FH26" i="3"/>
  <c r="U28" i="3"/>
  <c r="T28" i="3" s="1"/>
  <c r="BH28" i="3"/>
  <c r="BG28" i="3" s="1"/>
  <c r="AP28" i="3"/>
  <c r="AO28" i="3" s="1"/>
  <c r="B28" i="3"/>
  <c r="L28" i="3"/>
  <c r="AF8" i="3"/>
  <c r="H62" i="3"/>
  <c r="CR62" i="3"/>
  <c r="DS62" i="3" s="1"/>
  <c r="DS9" i="3"/>
  <c r="CQ9" i="3"/>
  <c r="CQ62" i="3" s="1"/>
  <c r="CR26" i="3"/>
  <c r="CV62" i="3"/>
  <c r="DW62" i="3" s="1"/>
  <c r="DW9" i="3"/>
  <c r="CV26" i="3"/>
  <c r="DH62" i="3"/>
  <c r="DF9" i="3"/>
  <c r="DF62" i="3" s="1"/>
  <c r="EN62" i="3"/>
  <c r="FO62" i="3" s="1"/>
  <c r="FO9" i="3"/>
  <c r="B10" i="3"/>
  <c r="C22" i="3"/>
  <c r="AI10" i="3"/>
  <c r="CH10" i="3" s="1"/>
  <c r="EG10" i="3" s="1"/>
  <c r="Q9" i="3"/>
  <c r="Q62" i="3" s="1"/>
  <c r="AS28" i="3"/>
  <c r="AS27" i="3"/>
  <c r="AR10" i="3"/>
  <c r="AR27" i="3" s="1"/>
  <c r="BT10" i="3"/>
  <c r="CF10" i="3" s="1"/>
  <c r="AD11" i="3"/>
  <c r="CH11" i="3"/>
  <c r="EG11" i="3" s="1"/>
  <c r="GF11" i="3" s="1"/>
  <c r="AR11" i="3"/>
  <c r="BT11" i="3"/>
  <c r="BI23" i="3"/>
  <c r="BG11" i="3"/>
  <c r="C24" i="3"/>
  <c r="B12" i="3"/>
  <c r="CH12" i="3"/>
  <c r="EG12" i="3" s="1"/>
  <c r="GF12" i="3" s="1"/>
  <c r="AS30" i="3"/>
  <c r="AR12" i="3"/>
  <c r="BT12" i="3"/>
  <c r="CF12" i="3" s="1"/>
  <c r="AH13" i="3"/>
  <c r="AY13" i="3"/>
  <c r="AX13" i="3" s="1"/>
  <c r="EW13" i="3"/>
  <c r="EV13" i="3" s="1"/>
  <c r="E14" i="3"/>
  <c r="AH14" i="3"/>
  <c r="AF14" i="3" s="1"/>
  <c r="FR14" i="3"/>
  <c r="E15" i="3"/>
  <c r="AH15" i="3"/>
  <c r="AF15" i="3" s="1"/>
  <c r="FR15" i="3"/>
  <c r="E16" i="3"/>
  <c r="AH16" i="3"/>
  <c r="AF16" i="3" s="1"/>
  <c r="FQ16" i="3"/>
  <c r="W27" i="3"/>
  <c r="AF27" i="3"/>
  <c r="BV27" i="3"/>
  <c r="EF21" i="3"/>
  <c r="CI28" i="3"/>
  <c r="EH22" i="3"/>
  <c r="EI30" i="3"/>
  <c r="GH24" i="3"/>
  <c r="GH30" i="3" s="1"/>
  <c r="CH30" i="3"/>
  <c r="EG24" i="3"/>
  <c r="AH25" i="3"/>
  <c r="E25" i="3"/>
  <c r="G26" i="3"/>
  <c r="N25" i="3"/>
  <c r="AG25" i="3"/>
  <c r="O26" i="3"/>
  <c r="BU25" i="3"/>
  <c r="BA25" i="3"/>
  <c r="BC26" i="3"/>
  <c r="BJ25" i="3"/>
  <c r="BK26" i="3"/>
  <c r="DT26" i="3"/>
  <c r="CZ26" i="3"/>
  <c r="DW26" i="3"/>
  <c r="FV25" i="3"/>
  <c r="EU26" i="3"/>
  <c r="FU25" i="3"/>
  <c r="FC26" i="3"/>
  <c r="W8" i="3"/>
  <c r="AX8" i="3"/>
  <c r="CF8" i="3"/>
  <c r="FS8" i="3"/>
  <c r="FH8" i="3"/>
  <c r="D62" i="3"/>
  <c r="B9" i="3"/>
  <c r="P62" i="3"/>
  <c r="P26" i="3"/>
  <c r="AH9" i="3"/>
  <c r="N9" i="3"/>
  <c r="N62" i="3" s="1"/>
  <c r="AZ62" i="3"/>
  <c r="AX9" i="3"/>
  <c r="AX62" i="3" s="1"/>
  <c r="BL62" i="3"/>
  <c r="BL26" i="3"/>
  <c r="BJ9" i="3"/>
  <c r="BJ62" i="3" s="1"/>
  <c r="DD62" i="3"/>
  <c r="DD26" i="3"/>
  <c r="DV9" i="3"/>
  <c r="FG9" i="3"/>
  <c r="FG62" i="3" s="1"/>
  <c r="CY9" i="3"/>
  <c r="CY62" i="3" s="1"/>
  <c r="AQ9" i="3"/>
  <c r="FZ9" i="3"/>
  <c r="EX9" i="3"/>
  <c r="EX62" i="3" s="1"/>
  <c r="CP9" i="3"/>
  <c r="V9" i="3"/>
  <c r="EO9" i="3"/>
  <c r="BI9" i="3"/>
  <c r="BI62" i="3" s="1"/>
  <c r="M9" i="3"/>
  <c r="M62" i="3" s="1"/>
  <c r="CD10" i="3"/>
  <c r="EC10" i="3" s="1"/>
  <c r="DF10" i="3"/>
  <c r="FT10" i="3"/>
  <c r="FT27" i="3" s="1"/>
  <c r="ES9" i="3"/>
  <c r="ES28" i="3"/>
  <c r="FI28" i="3"/>
  <c r="FH10" i="3"/>
  <c r="FI27" i="3"/>
  <c r="FY10" i="3"/>
  <c r="FZ10" i="3"/>
  <c r="EN10" i="3"/>
  <c r="BH10" i="3"/>
  <c r="L10" i="3"/>
  <c r="EW10" i="3"/>
  <c r="CO10" i="3"/>
  <c r="U10" i="3"/>
  <c r="FF10" i="3"/>
  <c r="CX10" i="3"/>
  <c r="AP10" i="3"/>
  <c r="M23" i="3"/>
  <c r="K11" i="3"/>
  <c r="BC29" i="3"/>
  <c r="BU11" i="3"/>
  <c r="BA11" i="3"/>
  <c r="FS29" i="3"/>
  <c r="FZ11" i="3"/>
  <c r="EX11" i="3"/>
  <c r="CP11" i="3"/>
  <c r="V11" i="3"/>
  <c r="V23" i="3" s="1"/>
  <c r="FG11" i="3"/>
  <c r="CY11" i="3"/>
  <c r="AQ11" i="3"/>
  <c r="DH11" i="3"/>
  <c r="AZ11" i="3"/>
  <c r="AZ23" i="3" s="1"/>
  <c r="D11" i="3"/>
  <c r="B11" i="3" s="1"/>
  <c r="CD12" i="3"/>
  <c r="EC12" i="3" s="1"/>
  <c r="DG24" i="3"/>
  <c r="DF24" i="3" s="1"/>
  <c r="DF12" i="3"/>
  <c r="FH12" i="3"/>
  <c r="FI30" i="3"/>
  <c r="FY12" i="3"/>
  <c r="FZ12" i="3"/>
  <c r="EN12" i="3"/>
  <c r="BH12" i="3"/>
  <c r="L12" i="3"/>
  <c r="EW12" i="3"/>
  <c r="CO12" i="3"/>
  <c r="U12" i="3"/>
  <c r="FF12" i="3"/>
  <c r="CX12" i="3"/>
  <c r="AP12" i="3"/>
  <c r="CD13" i="3"/>
  <c r="EC13" i="3" s="1"/>
  <c r="L13" i="3"/>
  <c r="K13" i="3" s="1"/>
  <c r="BS13" i="3"/>
  <c r="BH13" i="3"/>
  <c r="BG13" i="3" s="1"/>
  <c r="CO13" i="3"/>
  <c r="DT13" i="3"/>
  <c r="DZ13" i="3" s="1"/>
  <c r="FQ13" i="3"/>
  <c r="FF13" i="3"/>
  <c r="FE13" i="3" s="1"/>
  <c r="CH14" i="3"/>
  <c r="EG14" i="3" s="1"/>
  <c r="GF14" i="3" s="1"/>
  <c r="AR14" i="3"/>
  <c r="BT14" i="3"/>
  <c r="CH15" i="3"/>
  <c r="EG15" i="3" s="1"/>
  <c r="GF15" i="3" s="1"/>
  <c r="AR15" i="3"/>
  <c r="BT15" i="3"/>
  <c r="CF15" i="3" s="1"/>
  <c r="CH16" i="3"/>
  <c r="EG16" i="3" s="1"/>
  <c r="GF16" i="3" s="1"/>
  <c r="AR16" i="3"/>
  <c r="BT16" i="3"/>
  <c r="C21" i="3"/>
  <c r="EE21" i="3"/>
  <c r="DI27" i="3"/>
  <c r="FH27" i="3"/>
  <c r="AG28" i="3"/>
  <c r="BT28" i="3"/>
  <c r="H29" i="3"/>
  <c r="AI23" i="3"/>
  <c r="E30" i="3"/>
  <c r="AF24" i="3"/>
  <c r="W30" i="3"/>
  <c r="EF24" i="3"/>
  <c r="CM24" i="3"/>
  <c r="AJ25" i="3"/>
  <c r="BT25" i="3"/>
  <c r="BX25" i="3"/>
  <c r="BX26" i="3" s="1"/>
  <c r="DV25" i="3"/>
  <c r="DV26" i="3" s="1"/>
  <c r="CU26" i="3"/>
  <c r="FR25" i="3"/>
  <c r="EP25" i="3"/>
  <c r="EQ26" i="3"/>
  <c r="FK25" i="3"/>
  <c r="FK26" i="3" s="1"/>
  <c r="BS8" i="3"/>
  <c r="X62" i="3"/>
  <c r="W9" i="3"/>
  <c r="W62" i="3" s="1"/>
  <c r="X26" i="3"/>
  <c r="AB62" i="3"/>
  <c r="AB26" i="3"/>
  <c r="AV62" i="3"/>
  <c r="BW62" i="3" s="1"/>
  <c r="BW9" i="3"/>
  <c r="CI9" i="3" s="1"/>
  <c r="EH9" i="3" s="1"/>
  <c r="GG9" i="3" s="1"/>
  <c r="AV26" i="3"/>
  <c r="ER62" i="3"/>
  <c r="FS62" i="3" s="1"/>
  <c r="FS9" i="3"/>
  <c r="ER26" i="3"/>
  <c r="EP9" i="3"/>
  <c r="EP62" i="3" s="1"/>
  <c r="EZ62" i="3"/>
  <c r="EY9" i="3"/>
  <c r="EY62" i="3" s="1"/>
  <c r="EZ26" i="3"/>
  <c r="FR9" i="3"/>
  <c r="FD62" i="3"/>
  <c r="FD26" i="3"/>
  <c r="FV9" i="3"/>
  <c r="BU10" i="3"/>
  <c r="CA10" i="3" s="1"/>
  <c r="BA10" i="3"/>
  <c r="DA28" i="3"/>
  <c r="CZ10" i="3"/>
  <c r="CZ28" i="3" s="1"/>
  <c r="DA27" i="3"/>
  <c r="DS10" i="3"/>
  <c r="DS28" i="3" s="1"/>
  <c r="G29" i="3"/>
  <c r="E11" i="3"/>
  <c r="AH11" i="3"/>
  <c r="CZ11" i="3"/>
  <c r="DS11" i="3"/>
  <c r="EO23" i="3"/>
  <c r="EM11" i="3"/>
  <c r="FP11" i="3"/>
  <c r="FN11" i="3" s="1"/>
  <c r="EV11" i="3"/>
  <c r="BU12" i="3"/>
  <c r="CA12" i="3" s="1"/>
  <c r="BA12" i="3"/>
  <c r="BA30" i="3" s="1"/>
  <c r="DA30" i="3"/>
  <c r="CZ12" i="3"/>
  <c r="CZ30" i="3" s="1"/>
  <c r="DS12" i="3"/>
  <c r="CF13" i="3"/>
  <c r="AF13" i="3"/>
  <c r="FZ14" i="3"/>
  <c r="EN14" i="3"/>
  <c r="BH14" i="3"/>
  <c r="BG14" i="3" s="1"/>
  <c r="L14" i="3"/>
  <c r="K14" i="3" s="1"/>
  <c r="EW14" i="3"/>
  <c r="EV14" i="3" s="1"/>
  <c r="CO14" i="3"/>
  <c r="U14" i="3"/>
  <c r="T14" i="3" s="1"/>
  <c r="FF14" i="3"/>
  <c r="FE14" i="3" s="1"/>
  <c r="CX14" i="3"/>
  <c r="CW14" i="3" s="1"/>
  <c r="AP14" i="3"/>
  <c r="FZ15" i="3"/>
  <c r="EN15" i="3"/>
  <c r="BH15" i="3"/>
  <c r="BG15" i="3" s="1"/>
  <c r="L15" i="3"/>
  <c r="K15" i="3" s="1"/>
  <c r="EW15" i="3"/>
  <c r="EV15" i="3" s="1"/>
  <c r="CO15" i="3"/>
  <c r="U15" i="3"/>
  <c r="T15" i="3" s="1"/>
  <c r="FF15" i="3"/>
  <c r="FE15" i="3" s="1"/>
  <c r="CX15" i="3"/>
  <c r="CW15" i="3" s="1"/>
  <c r="AP15" i="3"/>
  <c r="FZ16" i="3"/>
  <c r="EN16" i="3"/>
  <c r="BH16" i="3"/>
  <c r="BG16" i="3" s="1"/>
  <c r="L16" i="3"/>
  <c r="K16" i="3" s="1"/>
  <c r="EW16" i="3"/>
  <c r="EV16" i="3" s="1"/>
  <c r="CO16" i="3"/>
  <c r="U16" i="3"/>
  <c r="T16" i="3" s="1"/>
  <c r="FF16" i="3"/>
  <c r="FE16" i="3" s="1"/>
  <c r="CX16" i="3"/>
  <c r="CW16" i="3" s="1"/>
  <c r="AP16" i="3"/>
  <c r="E27" i="3"/>
  <c r="Q27" i="3"/>
  <c r="DS27" i="3"/>
  <c r="BA28" i="3"/>
  <c r="EE22" i="3"/>
  <c r="N29" i="3"/>
  <c r="AU29" i="3"/>
  <c r="BV23" i="3"/>
  <c r="BV29" i="3" s="1"/>
  <c r="BU29" i="3"/>
  <c r="CE23" i="3"/>
  <c r="CT29" i="3"/>
  <c r="DU23" i="3"/>
  <c r="DU29" i="3" s="1"/>
  <c r="ES29" i="3"/>
  <c r="FT23" i="3"/>
  <c r="FT29" i="3" s="1"/>
  <c r="AI30" i="3"/>
  <c r="AR30" i="3"/>
  <c r="BS24" i="3"/>
  <c r="CQ30" i="3"/>
  <c r="DR24" i="3"/>
  <c r="DI30" i="3"/>
  <c r="FQ24" i="3"/>
  <c r="FH30" i="3"/>
  <c r="DR25" i="3"/>
  <c r="CQ26" i="3"/>
  <c r="DC25" i="3"/>
  <c r="DC26" i="3" s="1"/>
  <c r="K27" i="3"/>
  <c r="AY27" i="3"/>
  <c r="AX27" i="3" s="1"/>
  <c r="AG27" i="3"/>
  <c r="CO28" i="3"/>
  <c r="CN27" i="3"/>
  <c r="EW27" i="3"/>
  <c r="EV27" i="3" s="1"/>
  <c r="FF27" i="3"/>
  <c r="FE27" i="3" s="1"/>
  <c r="CO61" i="3"/>
  <c r="CX35" i="3"/>
  <c r="CN35" i="3"/>
  <c r="DC61" i="3"/>
  <c r="DU35" i="3"/>
  <c r="FA61" i="3"/>
  <c r="FS35" i="3"/>
  <c r="EY35" i="3"/>
  <c r="BI36" i="3"/>
  <c r="BR36" i="3"/>
  <c r="FR37" i="3"/>
  <c r="FH37" i="3"/>
  <c r="FQ37" i="3" s="1"/>
  <c r="BA38" i="3"/>
  <c r="BA61" i="3" s="1"/>
  <c r="BT38" i="3"/>
  <c r="CY38" i="3"/>
  <c r="DH38" i="3" s="1"/>
  <c r="DQ38" i="3"/>
  <c r="EW38" i="3"/>
  <c r="EM38" i="3"/>
  <c r="N39" i="3"/>
  <c r="AG39" i="3"/>
  <c r="BH39" i="3"/>
  <c r="EP39" i="3"/>
  <c r="FQ39" i="3" s="1"/>
  <c r="FR39" i="3"/>
  <c r="BH40" i="3"/>
  <c r="W41" i="3"/>
  <c r="W42" i="3" s="1"/>
  <c r="Y42" i="3"/>
  <c r="BH44" i="3"/>
  <c r="BQ44" i="3" s="1"/>
  <c r="BV44" i="3"/>
  <c r="AU43" i="3"/>
  <c r="L8" i="3"/>
  <c r="V8" i="3"/>
  <c r="T8" i="3" s="1"/>
  <c r="BH8" i="3"/>
  <c r="CP8" i="3"/>
  <c r="DQ8" i="3" s="1"/>
  <c r="DO8" i="3" s="1"/>
  <c r="EN8" i="3"/>
  <c r="EX8" i="3"/>
  <c r="E9" i="3"/>
  <c r="E62" i="3" s="1"/>
  <c r="AF62" i="3" s="1"/>
  <c r="AJ62" i="3"/>
  <c r="CI62" i="3" s="1"/>
  <c r="AG9" i="3"/>
  <c r="AK9" i="3"/>
  <c r="CJ9" i="3" s="1"/>
  <c r="EI9" i="3" s="1"/>
  <c r="GH9" i="3" s="1"/>
  <c r="AO9" i="3"/>
  <c r="AO62" i="3" s="1"/>
  <c r="BT62" i="3"/>
  <c r="BX62" i="3"/>
  <c r="BA9" i="3"/>
  <c r="BA62" i="3" s="1"/>
  <c r="BS62" i="3" s="1"/>
  <c r="BQ9" i="3"/>
  <c r="BU9" i="3"/>
  <c r="BS9" i="3" s="1"/>
  <c r="DP62" i="3"/>
  <c r="DT62" i="3"/>
  <c r="CW9" i="3"/>
  <c r="CW62" i="3" s="1"/>
  <c r="DI9" i="3"/>
  <c r="DI62" i="3" s="1"/>
  <c r="DU9" i="3"/>
  <c r="FE9" i="3"/>
  <c r="FE62" i="3" s="1"/>
  <c r="FU9" i="3"/>
  <c r="N10" i="3"/>
  <c r="N27" i="3" s="1"/>
  <c r="BJ10" i="3"/>
  <c r="BJ27" i="3" s="1"/>
  <c r="EP10" i="3"/>
  <c r="EP27" i="3" s="1"/>
  <c r="CN11" i="3"/>
  <c r="EP11" i="3"/>
  <c r="N12" i="3"/>
  <c r="N30" i="3" s="1"/>
  <c r="BJ12" i="3"/>
  <c r="BJ30" i="3" s="1"/>
  <c r="EP12" i="3"/>
  <c r="EP30" i="3" s="1"/>
  <c r="H13" i="3"/>
  <c r="AI13" i="3" s="1"/>
  <c r="CH13" i="3" s="1"/>
  <c r="AU13" i="3"/>
  <c r="BV13" i="3" s="1"/>
  <c r="CT13" i="3"/>
  <c r="DU13" i="3" s="1"/>
  <c r="ES13" i="3"/>
  <c r="FT13" i="3" s="1"/>
  <c r="EP14" i="3"/>
  <c r="EP15" i="3"/>
  <c r="EP16" i="3"/>
  <c r="AI21" i="3"/>
  <c r="BA27" i="3"/>
  <c r="CZ27" i="3"/>
  <c r="EY27" i="3"/>
  <c r="CG22" i="3"/>
  <c r="AK29" i="3"/>
  <c r="BX29" i="3"/>
  <c r="CF23" i="3"/>
  <c r="CJ23" i="3"/>
  <c r="DW29" i="3"/>
  <c r="FV29" i="3"/>
  <c r="H30" i="3"/>
  <c r="Q30" i="3"/>
  <c r="Z30" i="3"/>
  <c r="AJ30" i="3"/>
  <c r="AU30" i="3"/>
  <c r="BM30" i="3"/>
  <c r="BW30" i="3"/>
  <c r="CI24" i="3"/>
  <c r="CT30" i="3"/>
  <c r="DL30" i="3"/>
  <c r="DV30" i="3"/>
  <c r="ES30" i="3"/>
  <c r="FB30" i="3"/>
  <c r="FK30" i="3"/>
  <c r="H25" i="3"/>
  <c r="AR25" i="3"/>
  <c r="B27" i="3"/>
  <c r="AP27" i="3"/>
  <c r="AO27" i="3" s="1"/>
  <c r="CX27" i="3"/>
  <c r="CW27" i="3" s="1"/>
  <c r="DG27" i="3"/>
  <c r="EQ27" i="3"/>
  <c r="EZ27" i="3"/>
  <c r="AJ28" i="3"/>
  <c r="BH30" i="3"/>
  <c r="BG30" i="3" s="1"/>
  <c r="AP30" i="3"/>
  <c r="AO30" i="3" s="1"/>
  <c r="B30" i="3"/>
  <c r="L30" i="3"/>
  <c r="U30" i="3"/>
  <c r="T30" i="3" s="1"/>
  <c r="AE35" i="3"/>
  <c r="BK61" i="3"/>
  <c r="BJ35" i="3"/>
  <c r="DH35" i="3"/>
  <c r="DQ35" i="3" s="1"/>
  <c r="U36" i="3"/>
  <c r="EG36" i="3"/>
  <c r="GF36" i="3" s="1"/>
  <c r="AR36" i="3"/>
  <c r="BS36" i="3" s="1"/>
  <c r="CF36" i="3"/>
  <c r="DG36" i="3"/>
  <c r="CG37" i="3"/>
  <c r="BH37" i="3"/>
  <c r="BQ37" i="3"/>
  <c r="U38" i="3"/>
  <c r="T38" i="3" s="1"/>
  <c r="K38" i="3"/>
  <c r="AD38" i="3"/>
  <c r="V38" i="3"/>
  <c r="AE38" i="3" s="1"/>
  <c r="DS38" i="3"/>
  <c r="DI38" i="3"/>
  <c r="DR38" i="3" s="1"/>
  <c r="DZ38" i="3"/>
  <c r="FG38" i="3"/>
  <c r="FP38" i="3" s="1"/>
  <c r="FY38" i="3" s="1"/>
  <c r="AZ39" i="3"/>
  <c r="BI39" i="3" s="1"/>
  <c r="BQ39" i="3"/>
  <c r="CX39" i="3"/>
  <c r="CN39" i="3"/>
  <c r="GH40" i="3"/>
  <c r="BT40" i="3"/>
  <c r="AR40" i="3"/>
  <c r="AS42" i="3"/>
  <c r="BT42" i="3"/>
  <c r="DN66" i="3"/>
  <c r="DN63" i="3"/>
  <c r="ET61" i="3"/>
  <c r="FU43" i="3"/>
  <c r="CH44" i="3"/>
  <c r="EG44" i="3" s="1"/>
  <c r="EP44" i="3"/>
  <c r="FQ44" i="3" s="1"/>
  <c r="FR44" i="3"/>
  <c r="AY45" i="3"/>
  <c r="AO45" i="3"/>
  <c r="EX46" i="3"/>
  <c r="FG46" i="3" s="1"/>
  <c r="DG47" i="3"/>
  <c r="N48" i="3"/>
  <c r="AH48" i="3"/>
  <c r="FS52" i="3"/>
  <c r="FY52" i="3" s="1"/>
  <c r="EP52" i="3"/>
  <c r="M8" i="3"/>
  <c r="AE8" i="3" s="1"/>
  <c r="BI8" i="3"/>
  <c r="BR8" i="3" s="1"/>
  <c r="CA8" i="3" s="1"/>
  <c r="AG62" i="3"/>
  <c r="AK62" i="3"/>
  <c r="CJ62" i="3" s="1"/>
  <c r="EI62" i="3" s="1"/>
  <c r="BQ62" i="3"/>
  <c r="BU62" i="3"/>
  <c r="DU62" i="3"/>
  <c r="FU62" i="3"/>
  <c r="AJ27" i="3"/>
  <c r="AU27" i="3"/>
  <c r="BM27" i="3"/>
  <c r="CE21" i="3"/>
  <c r="CI21" i="3"/>
  <c r="CT27" i="3"/>
  <c r="DL27" i="3"/>
  <c r="ES27" i="3"/>
  <c r="FK27" i="3"/>
  <c r="N28" i="3"/>
  <c r="W28" i="3"/>
  <c r="AI28" i="3"/>
  <c r="AR28" i="3"/>
  <c r="BJ28" i="3"/>
  <c r="BV28" i="3"/>
  <c r="CH22" i="3"/>
  <c r="CQ28" i="3"/>
  <c r="DI28" i="3"/>
  <c r="DU28" i="3"/>
  <c r="EP28" i="3"/>
  <c r="FH28" i="3"/>
  <c r="FT28" i="3"/>
  <c r="AH29" i="3"/>
  <c r="CG23" i="3"/>
  <c r="BT30" i="3"/>
  <c r="CF24" i="3"/>
  <c r="DS30" i="3"/>
  <c r="FR30" i="3"/>
  <c r="FV30" i="3"/>
  <c r="Q25" i="3"/>
  <c r="Q26" i="3" s="1"/>
  <c r="BM25" i="3"/>
  <c r="BM26" i="3" s="1"/>
  <c r="ES25" i="3"/>
  <c r="U27" i="3"/>
  <c r="T27" i="3" s="1"/>
  <c r="BH27" i="3"/>
  <c r="BG27" i="3" s="1"/>
  <c r="CR27" i="3"/>
  <c r="FB27" i="3"/>
  <c r="X28" i="3"/>
  <c r="EQ30" i="3"/>
  <c r="O61" i="3"/>
  <c r="N35" i="3"/>
  <c r="AF35" i="3" s="1"/>
  <c r="AG35" i="3"/>
  <c r="BV35" i="3"/>
  <c r="CH35" i="3" s="1"/>
  <c r="EG35" i="3" s="1"/>
  <c r="GF35" i="3" s="1"/>
  <c r="FF35" i="3"/>
  <c r="M36" i="3"/>
  <c r="V36" i="3" s="1"/>
  <c r="CA36" i="3"/>
  <c r="CQ36" i="3"/>
  <c r="DR36" i="3" s="1"/>
  <c r="DS36" i="3"/>
  <c r="L37" i="3"/>
  <c r="B37" i="3"/>
  <c r="CH37" i="3"/>
  <c r="EG37" i="3" s="1"/>
  <c r="GF37" i="3" s="1"/>
  <c r="AR37" i="3"/>
  <c r="BS37" i="3" s="1"/>
  <c r="BT37" i="3"/>
  <c r="BZ37" i="3" s="1"/>
  <c r="CW37" i="3"/>
  <c r="DG37" i="3"/>
  <c r="DF37" i="3" s="1"/>
  <c r="DQ37" i="3"/>
  <c r="DZ37" i="3" s="1"/>
  <c r="FF37" i="3"/>
  <c r="E38" i="3"/>
  <c r="AF38" i="3" s="1"/>
  <c r="AG38" i="3"/>
  <c r="FQ38" i="3"/>
  <c r="BS39" i="3"/>
  <c r="BT39" i="3"/>
  <c r="BZ39" i="3" s="1"/>
  <c r="BJ39" i="3"/>
  <c r="DH39" i="3"/>
  <c r="DQ39" i="3" s="1"/>
  <c r="DZ39" i="3" s="1"/>
  <c r="U40" i="3"/>
  <c r="T40" i="3" s="1"/>
  <c r="K40" i="3"/>
  <c r="AC40" i="3" s="1"/>
  <c r="EW40" i="3"/>
  <c r="EM40" i="3"/>
  <c r="K42" i="3"/>
  <c r="ES42" i="3"/>
  <c r="BF66" i="3"/>
  <c r="BF63" i="3"/>
  <c r="BN63" i="3"/>
  <c r="BN66" i="3"/>
  <c r="CG45" i="3"/>
  <c r="CG47" i="3"/>
  <c r="DH51" i="3"/>
  <c r="DQ51" i="3"/>
  <c r="CQ55" i="3"/>
  <c r="DR55" i="3" s="1"/>
  <c r="DX55" i="3" s="1"/>
  <c r="DT55" i="3"/>
  <c r="DZ55" i="3" s="1"/>
  <c r="AD62" i="3"/>
  <c r="CC62" i="3" s="1"/>
  <c r="EB62" i="3" s="1"/>
  <c r="GA62" i="3" s="1"/>
  <c r="AH62" i="3"/>
  <c r="AU9" i="3"/>
  <c r="AU26" i="3" s="1"/>
  <c r="DV62" i="3"/>
  <c r="FR62" i="3"/>
  <c r="FX62" i="3" s="1"/>
  <c r="FV62" i="3"/>
  <c r="FR10" i="3"/>
  <c r="DT11" i="3"/>
  <c r="DT29" i="3" s="1"/>
  <c r="H28" i="3"/>
  <c r="Q28" i="3"/>
  <c r="Z28" i="3"/>
  <c r="AF22" i="3"/>
  <c r="BD28" i="3"/>
  <c r="BS22" i="3"/>
  <c r="BW28" i="3"/>
  <c r="DC28" i="3"/>
  <c r="DR22" i="3"/>
  <c r="DV28" i="3"/>
  <c r="FB28" i="3"/>
  <c r="FQ22" i="3"/>
  <c r="FU28" i="3"/>
  <c r="E29" i="3"/>
  <c r="W29" i="3"/>
  <c r="AR29" i="3"/>
  <c r="BA29" i="3"/>
  <c r="BJ29" i="3"/>
  <c r="CQ29" i="3"/>
  <c r="CZ29" i="3"/>
  <c r="DI29" i="3"/>
  <c r="EP29" i="3"/>
  <c r="EY29" i="3"/>
  <c r="FH29" i="3"/>
  <c r="BF67" i="3"/>
  <c r="BD67" i="3" s="1"/>
  <c r="BN67" i="3"/>
  <c r="CT25" i="3"/>
  <c r="DN67" i="3"/>
  <c r="I26" i="3"/>
  <c r="Y26" i="3"/>
  <c r="AS26" i="3"/>
  <c r="AW26" i="3"/>
  <c r="BE26" i="3"/>
  <c r="CS26" i="3"/>
  <c r="DA26" i="3"/>
  <c r="DE26" i="3"/>
  <c r="DM26" i="3"/>
  <c r="FA26" i="3"/>
  <c r="FI26" i="3"/>
  <c r="FM26" i="3"/>
  <c r="BB27" i="3"/>
  <c r="DJ27" i="3"/>
  <c r="EN27" i="3"/>
  <c r="EM27" i="3" s="1"/>
  <c r="CN29" i="3"/>
  <c r="EX29" i="3"/>
  <c r="EV29" i="3" s="1"/>
  <c r="CY29" i="3"/>
  <c r="CW29" i="3" s="1"/>
  <c r="DH29" i="3"/>
  <c r="DF29" i="3" s="1"/>
  <c r="Y61" i="3"/>
  <c r="W35" i="3"/>
  <c r="W61" i="3" s="1"/>
  <c r="AQ61" i="3"/>
  <c r="AZ35" i="3"/>
  <c r="AO35" i="3"/>
  <c r="CS61" i="3"/>
  <c r="CQ35" i="3"/>
  <c r="DT35" i="3"/>
  <c r="EQ61" i="3"/>
  <c r="EP35" i="3"/>
  <c r="FR35" i="3"/>
  <c r="CG36" i="3"/>
  <c r="AY36" i="3"/>
  <c r="AO36" i="3"/>
  <c r="EY36" i="3"/>
  <c r="FQ36" i="3" s="1"/>
  <c r="FR36" i="3"/>
  <c r="FH36" i="3"/>
  <c r="FH61" i="3" s="1"/>
  <c r="V37" i="3"/>
  <c r="AE37" i="3" s="1"/>
  <c r="CZ37" i="3"/>
  <c r="DR37" i="3" s="1"/>
  <c r="DX37" i="3" s="1"/>
  <c r="DS37" i="3"/>
  <c r="DI37" i="3"/>
  <c r="EX37" i="3"/>
  <c r="FG37" i="3" s="1"/>
  <c r="FO37" i="3"/>
  <c r="AC38" i="3"/>
  <c r="CG38" i="3"/>
  <c r="BS38" i="3"/>
  <c r="AX38" i="3"/>
  <c r="BH38" i="3"/>
  <c r="BG38" i="3" s="1"/>
  <c r="BR38" i="3"/>
  <c r="CA38" i="3" s="1"/>
  <c r="DG38" i="3"/>
  <c r="CW38" i="3"/>
  <c r="AF39" i="3"/>
  <c r="K39" i="3"/>
  <c r="U39" i="3"/>
  <c r="T39" i="3" s="1"/>
  <c r="AE39" i="3"/>
  <c r="GG39" i="3"/>
  <c r="CG39" i="3"/>
  <c r="CQ39" i="3"/>
  <c r="DR39" i="3" s="1"/>
  <c r="FF39" i="3"/>
  <c r="EV39" i="3"/>
  <c r="FO39" i="3"/>
  <c r="FG39" i="3"/>
  <c r="FP39" i="3" s="1"/>
  <c r="FY39" i="3" s="1"/>
  <c r="CF40" i="3"/>
  <c r="BV40" i="3"/>
  <c r="BM42" i="3"/>
  <c r="FH40" i="3"/>
  <c r="FR40" i="3"/>
  <c r="CG43" i="3"/>
  <c r="AN43" i="3"/>
  <c r="AG45" i="3"/>
  <c r="W45" i="3"/>
  <c r="BI48" i="3"/>
  <c r="BR48" i="3"/>
  <c r="CX30" i="3"/>
  <c r="CW30" i="3" s="1"/>
  <c r="B35" i="3"/>
  <c r="F61" i="3"/>
  <c r="L35" i="3"/>
  <c r="P61" i="3"/>
  <c r="Z61" i="3"/>
  <c r="AX35" i="3"/>
  <c r="BB61" i="3"/>
  <c r="BL61" i="3"/>
  <c r="CP61" i="3"/>
  <c r="CZ35" i="3"/>
  <c r="DJ61" i="3"/>
  <c r="EN61" i="3"/>
  <c r="ER61" i="3"/>
  <c r="EX35" i="3"/>
  <c r="E36" i="3"/>
  <c r="AF36" i="3" s="1"/>
  <c r="CY36" i="3"/>
  <c r="DH36" i="3" s="1"/>
  <c r="EM36" i="3"/>
  <c r="EW36" i="3"/>
  <c r="AZ37" i="3"/>
  <c r="BI37" i="3" s="1"/>
  <c r="CN37" i="3"/>
  <c r="DO37" i="3" s="1"/>
  <c r="AO38" i="3"/>
  <c r="BP38" i="3" s="1"/>
  <c r="B39" i="3"/>
  <c r="E40" i="3"/>
  <c r="BQ40" i="3"/>
  <c r="BU40" i="3"/>
  <c r="BA40" i="3"/>
  <c r="BA42" i="3" s="1"/>
  <c r="BI40" i="3"/>
  <c r="BR40" i="3" s="1"/>
  <c r="CZ40" i="3"/>
  <c r="DR40" i="3" s="1"/>
  <c r="DX40" i="3" s="1"/>
  <c r="FP40" i="3"/>
  <c r="FY40" i="3" s="1"/>
  <c r="EX40" i="3"/>
  <c r="FG40" i="3" s="1"/>
  <c r="B42" i="3"/>
  <c r="F42" i="3"/>
  <c r="AG41" i="3"/>
  <c r="L42" i="3"/>
  <c r="U41" i="3"/>
  <c r="Z42" i="3"/>
  <c r="AJ42" i="3"/>
  <c r="CI41" i="3"/>
  <c r="BB42" i="3"/>
  <c r="CX42" i="3"/>
  <c r="DG41" i="3"/>
  <c r="CT42" i="3"/>
  <c r="DU41" i="3"/>
  <c r="DU42" i="3" s="1"/>
  <c r="ER42" i="3"/>
  <c r="FS41" i="3"/>
  <c r="U43" i="3"/>
  <c r="K43" i="3"/>
  <c r="DQ43" i="3"/>
  <c r="DZ43" i="3" s="1"/>
  <c r="CY43" i="3"/>
  <c r="DH43" i="3" s="1"/>
  <c r="FE43" i="3"/>
  <c r="AD44" i="3"/>
  <c r="AN44" i="3"/>
  <c r="AZ44" i="3"/>
  <c r="BI44" i="3" s="1"/>
  <c r="CX44" i="3"/>
  <c r="CN44" i="3"/>
  <c r="AF45" i="3"/>
  <c r="DU45" i="3"/>
  <c r="DL43" i="3"/>
  <c r="DU43" i="3" s="1"/>
  <c r="FO45" i="3"/>
  <c r="FX45" i="3" s="1"/>
  <c r="FY45" i="3"/>
  <c r="E46" i="3"/>
  <c r="AF46" i="3" s="1"/>
  <c r="BV46" i="3"/>
  <c r="BM43" i="3"/>
  <c r="DP46" i="3"/>
  <c r="DY46" i="3" s="1"/>
  <c r="DZ46" i="3"/>
  <c r="FQ46" i="3"/>
  <c r="FR46" i="3"/>
  <c r="FH46" i="3"/>
  <c r="BA47" i="3"/>
  <c r="BS47" i="3" s="1"/>
  <c r="BY47" i="3" s="1"/>
  <c r="BT47" i="3"/>
  <c r="BJ47" i="3"/>
  <c r="CY47" i="3"/>
  <c r="DH47" i="3" s="1"/>
  <c r="EW47" i="3"/>
  <c r="EM47" i="3"/>
  <c r="AG48" i="3"/>
  <c r="E48" i="3"/>
  <c r="AF48" i="3" s="1"/>
  <c r="BU48" i="3"/>
  <c r="CA48" i="3" s="1"/>
  <c r="AR48" i="3"/>
  <c r="BS48" i="3" s="1"/>
  <c r="BV49" i="3"/>
  <c r="E50" i="3"/>
  <c r="AG50" i="3"/>
  <c r="EW50" i="3"/>
  <c r="EM50" i="3"/>
  <c r="AR53" i="3"/>
  <c r="BT53" i="3"/>
  <c r="CT52" i="3"/>
  <c r="DU52" i="3" s="1"/>
  <c r="DU54" i="3"/>
  <c r="AZ55" i="3"/>
  <c r="BI55" i="3" s="1"/>
  <c r="AO55" i="3"/>
  <c r="BQ55" i="3"/>
  <c r="BG55" i="3"/>
  <c r="EN30" i="3"/>
  <c r="EM30" i="3" s="1"/>
  <c r="FF30" i="3"/>
  <c r="FE30" i="3" s="1"/>
  <c r="C66" i="3"/>
  <c r="C63" i="3"/>
  <c r="G66" i="3"/>
  <c r="G63" i="3"/>
  <c r="AH61" i="3"/>
  <c r="AS61" i="3"/>
  <c r="BC66" i="3"/>
  <c r="BC67" i="3" s="1"/>
  <c r="BC63" i="3"/>
  <c r="BM61" i="3"/>
  <c r="DA66" i="3"/>
  <c r="DA67" i="3" s="1"/>
  <c r="DA63" i="3"/>
  <c r="DK61" i="3"/>
  <c r="FI61" i="3"/>
  <c r="B36" i="3"/>
  <c r="EM37" i="3"/>
  <c r="CN38" i="3"/>
  <c r="AO39" i="3"/>
  <c r="AH40" i="3"/>
  <c r="N40" i="3"/>
  <c r="BJ40" i="3"/>
  <c r="DG40" i="3"/>
  <c r="DF40" i="3" s="1"/>
  <c r="EP40" i="3"/>
  <c r="FQ40" i="3" s="1"/>
  <c r="C42" i="3"/>
  <c r="G42" i="3"/>
  <c r="O42" i="3"/>
  <c r="N41" i="3"/>
  <c r="AF41" i="3" s="1"/>
  <c r="V41" i="3"/>
  <c r="V42" i="3" s="1"/>
  <c r="CJ42" i="3"/>
  <c r="EI41" i="3"/>
  <c r="AQ42" i="3"/>
  <c r="AZ41" i="3"/>
  <c r="BC42" i="3"/>
  <c r="BV41" i="3"/>
  <c r="BV42" i="3" s="1"/>
  <c r="CY41" i="3"/>
  <c r="CP42" i="3"/>
  <c r="CZ42" i="3"/>
  <c r="EN42" i="3"/>
  <c r="EW41" i="3"/>
  <c r="EM41" i="3"/>
  <c r="FT42" i="3"/>
  <c r="FV42" i="3"/>
  <c r="J61" i="3"/>
  <c r="AK43" i="3"/>
  <c r="AO43" i="3"/>
  <c r="AY43" i="3"/>
  <c r="BR43" i="3"/>
  <c r="CD43" i="3" s="1"/>
  <c r="EC43" i="3" s="1"/>
  <c r="GB43" i="3" s="1"/>
  <c r="EV43" i="3"/>
  <c r="FH43" i="3"/>
  <c r="FQ43" i="3" s="1"/>
  <c r="FW43" i="3" s="1"/>
  <c r="BT44" i="3"/>
  <c r="CF44" i="3" s="1"/>
  <c r="BJ44" i="3"/>
  <c r="FT44" i="3"/>
  <c r="FK43" i="3"/>
  <c r="FK61" i="3" s="1"/>
  <c r="U45" i="3"/>
  <c r="H43" i="3"/>
  <c r="AI43" i="3" s="1"/>
  <c r="AI45" i="3"/>
  <c r="CH45" i="3" s="1"/>
  <c r="EG45" i="3" s="1"/>
  <c r="GF45" i="3" s="1"/>
  <c r="AR45" i="3"/>
  <c r="BS45" i="3" s="1"/>
  <c r="DG45" i="3"/>
  <c r="DP45" i="3" s="1"/>
  <c r="CW45" i="3"/>
  <c r="DH45" i="3"/>
  <c r="DQ45" i="3" s="1"/>
  <c r="DZ45" i="3" s="1"/>
  <c r="AN46" i="3"/>
  <c r="CG46" i="3"/>
  <c r="BH46" i="3"/>
  <c r="BG46" i="3" s="1"/>
  <c r="AX46" i="3"/>
  <c r="BP46" i="3" s="1"/>
  <c r="BI46" i="3"/>
  <c r="BR46" i="3" s="1"/>
  <c r="U47" i="3"/>
  <c r="T47" i="3" s="1"/>
  <c r="K47" i="3"/>
  <c r="V47" i="3"/>
  <c r="AE47" i="3" s="1"/>
  <c r="BQ47" i="3"/>
  <c r="CA47" i="3"/>
  <c r="EG47" i="3"/>
  <c r="DS47" i="3"/>
  <c r="DI47" i="3"/>
  <c r="DR47" i="3" s="1"/>
  <c r="AY48" i="3"/>
  <c r="AO48" i="3"/>
  <c r="EX49" i="3"/>
  <c r="FG49" i="3" s="1"/>
  <c r="EM49" i="3"/>
  <c r="FO49" i="3"/>
  <c r="FE49" i="3"/>
  <c r="L53" i="3"/>
  <c r="B53" i="3"/>
  <c r="AI53" i="3"/>
  <c r="CH53" i="3" s="1"/>
  <c r="EG53" i="3" s="1"/>
  <c r="Q52" i="3"/>
  <c r="AI52" i="3" s="1"/>
  <c r="CQ56" i="3"/>
  <c r="DR56" i="3" s="1"/>
  <c r="DT56" i="3"/>
  <c r="CE57" i="3"/>
  <c r="AZ57" i="3"/>
  <c r="BI57" i="3" s="1"/>
  <c r="FF60" i="3"/>
  <c r="FE60" i="3" s="1"/>
  <c r="EV60" i="3"/>
  <c r="D61" i="3"/>
  <c r="H61" i="3"/>
  <c r="X61" i="3"/>
  <c r="AH35" i="3"/>
  <c r="AP61" i="3"/>
  <c r="AT61" i="3"/>
  <c r="BD61" i="3"/>
  <c r="BT35" i="3"/>
  <c r="BZ35" i="3" s="1"/>
  <c r="CR61" i="3"/>
  <c r="DB61" i="3"/>
  <c r="DL61" i="3"/>
  <c r="EZ61" i="3"/>
  <c r="FJ61" i="3"/>
  <c r="FT35" i="3"/>
  <c r="AD40" i="3"/>
  <c r="CC40" i="3" s="1"/>
  <c r="DI40" i="3"/>
  <c r="DQ40" i="3"/>
  <c r="DZ40" i="3" s="1"/>
  <c r="P42" i="3"/>
  <c r="AR42" i="3"/>
  <c r="BL42" i="3"/>
  <c r="BU41" i="3"/>
  <c r="BW42" i="3"/>
  <c r="CQ42" i="3"/>
  <c r="DS41" i="3"/>
  <c r="DI41" i="3"/>
  <c r="DI42" i="3" s="1"/>
  <c r="DJ42" i="3"/>
  <c r="DT42" i="3"/>
  <c r="FP41" i="3"/>
  <c r="FP42" i="3" s="1"/>
  <c r="FG41" i="3"/>
  <c r="FG42" i="3" s="1"/>
  <c r="EX42" i="3"/>
  <c r="FH42" i="3"/>
  <c r="AG43" i="3"/>
  <c r="E43" i="3"/>
  <c r="AF43" i="3" s="1"/>
  <c r="R63" i="3"/>
  <c r="R66" i="3"/>
  <c r="CW43" i="3"/>
  <c r="DG43" i="3"/>
  <c r="DF43" i="3" s="1"/>
  <c r="FY43" i="3"/>
  <c r="FX43" i="3"/>
  <c r="AF44" i="3"/>
  <c r="BS44" i="3"/>
  <c r="EF44" i="3"/>
  <c r="CQ44" i="3"/>
  <c r="DR44" i="3" s="1"/>
  <c r="FF44" i="3"/>
  <c r="FE44" i="3" s="1"/>
  <c r="EV44" i="3"/>
  <c r="FN44" i="3" s="1"/>
  <c r="FG44" i="3"/>
  <c r="FP44" i="3" s="1"/>
  <c r="FY44" i="3" s="1"/>
  <c r="M45" i="3"/>
  <c r="V45" i="3" s="1"/>
  <c r="AE45" i="3"/>
  <c r="CD45" i="3" s="1"/>
  <c r="CQ45" i="3"/>
  <c r="DR45" i="3" s="1"/>
  <c r="DS45" i="3"/>
  <c r="CZ45" i="3"/>
  <c r="FQ45" i="3"/>
  <c r="FW45" i="3" s="1"/>
  <c r="L46" i="3"/>
  <c r="B46" i="3"/>
  <c r="CH46" i="3"/>
  <c r="EG46" i="3" s="1"/>
  <c r="AR46" i="3"/>
  <c r="BS46" i="3" s="1"/>
  <c r="BT46" i="3"/>
  <c r="BA46" i="3"/>
  <c r="DR46" i="3"/>
  <c r="FF46" i="3"/>
  <c r="EV46" i="3"/>
  <c r="ES43" i="3"/>
  <c r="FT43" i="3" s="1"/>
  <c r="FT46" i="3"/>
  <c r="E47" i="3"/>
  <c r="AF47" i="3" s="1"/>
  <c r="AG47" i="3"/>
  <c r="N47" i="3"/>
  <c r="DG48" i="3"/>
  <c r="DP48" i="3" s="1"/>
  <c r="CZ49" i="3"/>
  <c r="DS49" i="3"/>
  <c r="AX52" i="3"/>
  <c r="BH52" i="3"/>
  <c r="EG54" i="3"/>
  <c r="AZ56" i="3"/>
  <c r="BI56" i="3" s="1"/>
  <c r="AO56" i="3"/>
  <c r="BQ56" i="3"/>
  <c r="BG56" i="3"/>
  <c r="EP56" i="3"/>
  <c r="FR56" i="3"/>
  <c r="AZ60" i="3"/>
  <c r="BI60" i="3" s="1"/>
  <c r="AO60" i="3"/>
  <c r="CN40" i="3"/>
  <c r="DO40" i="3" s="1"/>
  <c r="AO41" i="3"/>
  <c r="AY41" i="3"/>
  <c r="S66" i="3"/>
  <c r="S63" i="3"/>
  <c r="AA66" i="3"/>
  <c r="AA67" i="3" s="1"/>
  <c r="AA63" i="3"/>
  <c r="BO66" i="3"/>
  <c r="BO67" i="3" s="1"/>
  <c r="BO63" i="3"/>
  <c r="BW43" i="3"/>
  <c r="CQ43" i="3"/>
  <c r="DR43" i="3" s="1"/>
  <c r="CU66" i="3"/>
  <c r="CU67" i="3" s="1"/>
  <c r="CU63" i="3"/>
  <c r="DW43" i="3"/>
  <c r="EM43" i="3"/>
  <c r="FN43" i="3" s="1"/>
  <c r="EU66" i="3"/>
  <c r="EU63" i="3"/>
  <c r="FC66" i="3"/>
  <c r="FC63" i="3"/>
  <c r="B44" i="3"/>
  <c r="EM45" i="3"/>
  <c r="FN45" i="3" s="1"/>
  <c r="CN46" i="3"/>
  <c r="DO46" i="3" s="1"/>
  <c r="AO47" i="3"/>
  <c r="BP47" i="3" s="1"/>
  <c r="FP47" i="3"/>
  <c r="FY47" i="3" s="1"/>
  <c r="FT47" i="3"/>
  <c r="U48" i="3"/>
  <c r="BW48" i="3"/>
  <c r="CI48" i="3" s="1"/>
  <c r="EH48" i="3" s="1"/>
  <c r="GG48" i="3" s="1"/>
  <c r="DU48" i="3"/>
  <c r="CZ48" i="3"/>
  <c r="EM48" i="3"/>
  <c r="EW48" i="3"/>
  <c r="FS48" i="3"/>
  <c r="FY48" i="3" s="1"/>
  <c r="E49" i="3"/>
  <c r="AF49" i="3" s="1"/>
  <c r="AH49" i="3"/>
  <c r="BH49" i="3"/>
  <c r="FR49" i="3"/>
  <c r="FX49" i="3" s="1"/>
  <c r="AH50" i="3"/>
  <c r="N50" i="3"/>
  <c r="FG50" i="3"/>
  <c r="FP50" i="3"/>
  <c r="AH51" i="3"/>
  <c r="N51" i="3"/>
  <c r="AG51" i="3"/>
  <c r="EG51" i="3"/>
  <c r="GF51" i="3" s="1"/>
  <c r="FF51" i="3"/>
  <c r="FO51" i="3"/>
  <c r="B52" i="3"/>
  <c r="M52" i="3"/>
  <c r="V52" i="3" s="1"/>
  <c r="AH52" i="3"/>
  <c r="N52" i="3"/>
  <c r="EM52" i="3"/>
  <c r="EW52" i="3"/>
  <c r="FU52" i="3"/>
  <c r="EY52" i="3"/>
  <c r="FR52" i="3"/>
  <c r="V53" i="3"/>
  <c r="AE53" i="3" s="1"/>
  <c r="BU53" i="3"/>
  <c r="BA53" i="3"/>
  <c r="FT53" i="3"/>
  <c r="ES52" i="3"/>
  <c r="U54" i="3"/>
  <c r="AD54" i="3"/>
  <c r="BU54" i="3"/>
  <c r="CA54" i="3" s="1"/>
  <c r="BA54" i="3"/>
  <c r="BT54" i="3"/>
  <c r="CY54" i="3"/>
  <c r="DH54" i="3" s="1"/>
  <c r="DF54" i="3" s="1"/>
  <c r="CN54" i="3"/>
  <c r="EP54" i="3"/>
  <c r="FQ54" i="3" s="1"/>
  <c r="FS54" i="3"/>
  <c r="BT55" i="3"/>
  <c r="BZ55" i="3" s="1"/>
  <c r="CX55" i="3"/>
  <c r="CN55" i="3"/>
  <c r="EP55" i="3"/>
  <c r="FQ55" i="3" s="1"/>
  <c r="FS55" i="3"/>
  <c r="BT56" i="3"/>
  <c r="BZ56" i="3" s="1"/>
  <c r="CX56" i="3"/>
  <c r="CN56" i="3"/>
  <c r="FS56" i="3"/>
  <c r="EY56" i="3"/>
  <c r="FO57" i="3"/>
  <c r="FY57" i="3"/>
  <c r="U59" i="3"/>
  <c r="T59" i="3" s="1"/>
  <c r="K59" i="3"/>
  <c r="GD60" i="3"/>
  <c r="BE63" i="3"/>
  <c r="AE40" i="3"/>
  <c r="AI40" i="3"/>
  <c r="DS40" i="3"/>
  <c r="AD41" i="3"/>
  <c r="AH41" i="3"/>
  <c r="BJ41" i="3"/>
  <c r="CN41" i="3"/>
  <c r="EP41" i="3"/>
  <c r="AB61" i="3"/>
  <c r="AJ43" i="3"/>
  <c r="CI43" i="3" s="1"/>
  <c r="EH43" i="3" s="1"/>
  <c r="GG43" i="3" s="1"/>
  <c r="AR43" i="3"/>
  <c r="BS43" i="3" s="1"/>
  <c r="AV66" i="3"/>
  <c r="AV63" i="3"/>
  <c r="BW61" i="3"/>
  <c r="BW63" i="3" s="1"/>
  <c r="BX43" i="3"/>
  <c r="CN43" i="3"/>
  <c r="DO43" i="3" s="1"/>
  <c r="CV66" i="3"/>
  <c r="CV63" i="3"/>
  <c r="DW61" i="3"/>
  <c r="DW63" i="3" s="1"/>
  <c r="DD61" i="3"/>
  <c r="FD61" i="3"/>
  <c r="FL61" i="3"/>
  <c r="AO44" i="3"/>
  <c r="B45" i="3"/>
  <c r="EM46" i="3"/>
  <c r="CN47" i="3"/>
  <c r="EP47" i="3"/>
  <c r="FQ47" i="3" s="1"/>
  <c r="CY48" i="3"/>
  <c r="DH48" i="3" s="1"/>
  <c r="DQ48" i="3"/>
  <c r="DZ48" i="3" s="1"/>
  <c r="FU48" i="3"/>
  <c r="L49" i="3"/>
  <c r="B49" i="3"/>
  <c r="AI49" i="3"/>
  <c r="CH49" i="3" s="1"/>
  <c r="EG49" i="3" s="1"/>
  <c r="Q48" i="3"/>
  <c r="Q61" i="3" s="1"/>
  <c r="AR49" i="3"/>
  <c r="BT49" i="3"/>
  <c r="DR49" i="3"/>
  <c r="AZ51" i="3"/>
  <c r="BI51" i="3" s="1"/>
  <c r="BG51" i="3" s="1"/>
  <c r="AO51" i="3"/>
  <c r="BR51" i="3"/>
  <c r="CQ51" i="3"/>
  <c r="DR51" i="3" s="1"/>
  <c r="DT51" i="3"/>
  <c r="DZ51" i="3" s="1"/>
  <c r="EP51" i="3"/>
  <c r="FR51" i="3"/>
  <c r="FX51" i="3" s="1"/>
  <c r="AK52" i="3"/>
  <c r="CJ52" i="3" s="1"/>
  <c r="EI52" i="3" s="1"/>
  <c r="GH52" i="3" s="1"/>
  <c r="EH52" i="3"/>
  <c r="GG52" i="3" s="1"/>
  <c r="BS52" i="3"/>
  <c r="CF52" i="3"/>
  <c r="CF53" i="3"/>
  <c r="DT53" i="3"/>
  <c r="DZ53" i="3" s="1"/>
  <c r="CZ53" i="3"/>
  <c r="DR53" i="3" s="1"/>
  <c r="DS53" i="3"/>
  <c r="EX53" i="3"/>
  <c r="FG53" i="3" s="1"/>
  <c r="FE53" i="3" s="1"/>
  <c r="EM53" i="3"/>
  <c r="FN53" i="3" s="1"/>
  <c r="E54" i="3"/>
  <c r="AG54" i="3"/>
  <c r="DS54" i="3"/>
  <c r="DY54" i="3" s="1"/>
  <c r="EW54" i="3"/>
  <c r="EM54" i="3"/>
  <c r="FT54" i="3"/>
  <c r="FB52" i="3"/>
  <c r="FB61" i="3" s="1"/>
  <c r="EW55" i="3"/>
  <c r="EM55" i="3"/>
  <c r="DH56" i="3"/>
  <c r="DQ56" i="3"/>
  <c r="CH57" i="3"/>
  <c r="EG57" i="3" s="1"/>
  <c r="GF57" i="3" s="1"/>
  <c r="CN57" i="3"/>
  <c r="CX57" i="3"/>
  <c r="AR58" i="3"/>
  <c r="BS58" i="3" s="1"/>
  <c r="BT58" i="3"/>
  <c r="FF58" i="3"/>
  <c r="FO58" i="3"/>
  <c r="FY60" i="3"/>
  <c r="I66" i="3"/>
  <c r="I63" i="3"/>
  <c r="AJ61" i="3"/>
  <c r="AW66" i="3"/>
  <c r="BX61" i="3"/>
  <c r="BX63" i="3" s="1"/>
  <c r="AW63" i="3"/>
  <c r="BE68" i="3"/>
  <c r="BD66" i="3"/>
  <c r="DE66" i="3"/>
  <c r="DE63" i="3"/>
  <c r="DM66" i="3"/>
  <c r="DM63" i="3"/>
  <c r="FM66" i="3"/>
  <c r="FM63" i="3"/>
  <c r="M48" i="3"/>
  <c r="DS48" i="3"/>
  <c r="CQ48" i="3"/>
  <c r="DR48" i="3" s="1"/>
  <c r="DW48" i="3"/>
  <c r="EI48" i="3" s="1"/>
  <c r="GH48" i="3" s="1"/>
  <c r="FQ48" i="3"/>
  <c r="V49" i="3"/>
  <c r="AE49" i="3"/>
  <c r="BU49" i="3"/>
  <c r="BA49" i="3"/>
  <c r="FT49" i="3"/>
  <c r="ES48" i="3"/>
  <c r="FT48" i="3" s="1"/>
  <c r="U50" i="3"/>
  <c r="AD50" i="3"/>
  <c r="BU50" i="3"/>
  <c r="CA50" i="3" s="1"/>
  <c r="BA50" i="3"/>
  <c r="BS50" i="3" s="1"/>
  <c r="BT50" i="3"/>
  <c r="CY50" i="3"/>
  <c r="DH50" i="3" s="1"/>
  <c r="DF50" i="3" s="1"/>
  <c r="CN50" i="3"/>
  <c r="EP50" i="3"/>
  <c r="FQ50" i="3" s="1"/>
  <c r="FS50" i="3"/>
  <c r="FY50" i="3" s="1"/>
  <c r="AF51" i="3"/>
  <c r="BT51" i="3"/>
  <c r="BZ51" i="3" s="1"/>
  <c r="CX51" i="3"/>
  <c r="CN51" i="3"/>
  <c r="FS51" i="3"/>
  <c r="EY51" i="3"/>
  <c r="K52" i="3"/>
  <c r="AD52" i="3"/>
  <c r="U52" i="3"/>
  <c r="T52" i="3" s="1"/>
  <c r="BR52" i="3"/>
  <c r="CA52" i="3" s="1"/>
  <c r="BI52" i="3"/>
  <c r="DS52" i="3"/>
  <c r="CQ52" i="3"/>
  <c r="DR52" i="3" s="1"/>
  <c r="DX52" i="3" s="1"/>
  <c r="DF52" i="3"/>
  <c r="DP52" i="3"/>
  <c r="E53" i="3"/>
  <c r="AF53" i="3" s="1"/>
  <c r="AH53" i="3"/>
  <c r="BH53" i="3"/>
  <c r="BG53" i="3" s="1"/>
  <c r="BQ53" i="3"/>
  <c r="FR53" i="3"/>
  <c r="FX53" i="3" s="1"/>
  <c r="AH54" i="3"/>
  <c r="N54" i="3"/>
  <c r="BS54" i="3"/>
  <c r="FG54" i="3"/>
  <c r="FP54" i="3"/>
  <c r="AH55" i="3"/>
  <c r="N55" i="3"/>
  <c r="AF55" i="3" s="1"/>
  <c r="AG55" i="3"/>
  <c r="FG55" i="3"/>
  <c r="FP55" i="3" s="1"/>
  <c r="AH56" i="3"/>
  <c r="N56" i="3"/>
  <c r="AF56" i="3" s="1"/>
  <c r="AG56" i="3"/>
  <c r="FF56" i="3"/>
  <c r="FE56" i="3" s="1"/>
  <c r="FO56" i="3"/>
  <c r="M57" i="3"/>
  <c r="B57" i="3"/>
  <c r="BI59" i="3"/>
  <c r="BR59" i="3"/>
  <c r="CD59" i="3" s="1"/>
  <c r="AX59" i="3"/>
  <c r="EW59" i="3"/>
  <c r="EM59" i="3"/>
  <c r="V60" i="3"/>
  <c r="AE60" i="3"/>
  <c r="K60" i="3"/>
  <c r="CQ60" i="3"/>
  <c r="DR60" i="3" s="1"/>
  <c r="DT60" i="3"/>
  <c r="DZ60" i="3" s="1"/>
  <c r="AZ49" i="3"/>
  <c r="CN49" i="3"/>
  <c r="CX49" i="3"/>
  <c r="EP49" i="3"/>
  <c r="FQ49" i="3" s="1"/>
  <c r="EV49" i="3"/>
  <c r="M50" i="3"/>
  <c r="V50" i="3" s="1"/>
  <c r="AO50" i="3"/>
  <c r="AY50" i="3"/>
  <c r="CQ50" i="3"/>
  <c r="DR50" i="3" s="1"/>
  <c r="CW50" i="3"/>
  <c r="B51" i="3"/>
  <c r="L51" i="3"/>
  <c r="AR51" i="3"/>
  <c r="BS51" i="3" s="1"/>
  <c r="AX51" i="3"/>
  <c r="EX51" i="3"/>
  <c r="E52" i="3"/>
  <c r="AF52" i="3" s="1"/>
  <c r="AO52" i="3"/>
  <c r="BQ52" i="3"/>
  <c r="BZ52" i="3" s="1"/>
  <c r="CW52" i="3"/>
  <c r="DO52" i="3" s="1"/>
  <c r="DQ52" i="3"/>
  <c r="DZ52" i="3" s="1"/>
  <c r="AZ53" i="3"/>
  <c r="BI53" i="3" s="1"/>
  <c r="CN53" i="3"/>
  <c r="CX53" i="3"/>
  <c r="EP53" i="3"/>
  <c r="FQ53" i="3" s="1"/>
  <c r="FW53" i="3" s="1"/>
  <c r="EV53" i="3"/>
  <c r="M54" i="3"/>
  <c r="AO54" i="3"/>
  <c r="AY54" i="3"/>
  <c r="CQ54" i="3"/>
  <c r="DR54" i="3" s="1"/>
  <c r="CW54" i="3"/>
  <c r="B55" i="3"/>
  <c r="L55" i="3"/>
  <c r="AR55" i="3"/>
  <c r="BS55" i="3" s="1"/>
  <c r="AX55" i="3"/>
  <c r="B56" i="3"/>
  <c r="L56" i="3"/>
  <c r="AR56" i="3"/>
  <c r="BS56" i="3" s="1"/>
  <c r="AX56" i="3"/>
  <c r="EX56" i="3"/>
  <c r="FG56" i="3" s="1"/>
  <c r="K57" i="3"/>
  <c r="BU57" i="3"/>
  <c r="DQ57" i="3"/>
  <c r="DS57" i="3"/>
  <c r="FH57" i="3"/>
  <c r="FQ57" i="3" s="1"/>
  <c r="FW57" i="3" s="1"/>
  <c r="L58" i="3"/>
  <c r="B58" i="3"/>
  <c r="AI58" i="3"/>
  <c r="BU58" i="3"/>
  <c r="BA58" i="3"/>
  <c r="DP58" i="3"/>
  <c r="DY58" i="3" s="1"/>
  <c r="DT58" i="3"/>
  <c r="DZ58" i="3" s="1"/>
  <c r="EX58" i="3"/>
  <c r="FG58" i="3" s="1"/>
  <c r="EM58" i="3"/>
  <c r="FP58" i="3"/>
  <c r="E59" i="3"/>
  <c r="AF59" i="3" s="1"/>
  <c r="AG59" i="3"/>
  <c r="AF60" i="3"/>
  <c r="BS60" i="3"/>
  <c r="CX60" i="3"/>
  <c r="CN60" i="3"/>
  <c r="DU60" i="3"/>
  <c r="EP60" i="3"/>
  <c r="FQ60" i="3" s="1"/>
  <c r="FW60" i="3" s="1"/>
  <c r="FR60" i="3"/>
  <c r="AG57" i="3"/>
  <c r="M58" i="3"/>
  <c r="V58" i="3" s="1"/>
  <c r="CF58" i="3"/>
  <c r="BV58" i="3"/>
  <c r="AC59" i="3"/>
  <c r="CG59" i="3"/>
  <c r="BG59" i="3"/>
  <c r="DG59" i="3"/>
  <c r="CW59" i="3"/>
  <c r="T60" i="3"/>
  <c r="AC60" i="3" s="1"/>
  <c r="AM60" i="3"/>
  <c r="FN60" i="3"/>
  <c r="AU48" i="3"/>
  <c r="AU52" i="3"/>
  <c r="BV52" i="3" s="1"/>
  <c r="AY57" i="3"/>
  <c r="AO57" i="3"/>
  <c r="BV57" i="3"/>
  <c r="DT57" i="3"/>
  <c r="CZ57" i="3"/>
  <c r="DR57" i="3" s="1"/>
  <c r="FN57" i="3"/>
  <c r="FR57" i="3"/>
  <c r="FX57" i="3" s="1"/>
  <c r="E58" i="3"/>
  <c r="AF58" i="3" s="1"/>
  <c r="BR58" i="3"/>
  <c r="BH58" i="3"/>
  <c r="BG58" i="3" s="1"/>
  <c r="AX58" i="3"/>
  <c r="BP58" i="3" s="1"/>
  <c r="DR58" i="3"/>
  <c r="CW58" i="3"/>
  <c r="DO58" i="3" s="1"/>
  <c r="FX58" i="3"/>
  <c r="FY58" i="3"/>
  <c r="AD59" i="3"/>
  <c r="BQ59" i="3"/>
  <c r="BZ59" i="3" s="1"/>
  <c r="BU59" i="3"/>
  <c r="BJ59" i="3"/>
  <c r="BS59" i="3" s="1"/>
  <c r="CY59" i="3"/>
  <c r="DH59" i="3" s="1"/>
  <c r="CN59" i="3"/>
  <c r="EP59" i="3"/>
  <c r="FQ59" i="3" s="1"/>
  <c r="FS59" i="3"/>
  <c r="FY59" i="3" s="1"/>
  <c r="AD60" i="3"/>
  <c r="AH60" i="3"/>
  <c r="CH60" i="3"/>
  <c r="EG60" i="3" s="1"/>
  <c r="GF60" i="3" s="1"/>
  <c r="BH60" i="3"/>
  <c r="BG60" i="3" s="1"/>
  <c r="AX60" i="3"/>
  <c r="FO60" i="3"/>
  <c r="AO65" i="3"/>
  <c r="AY65" i="3"/>
  <c r="U64" i="3"/>
  <c r="AD64" i="3" s="1"/>
  <c r="CG65" i="3"/>
  <c r="EG65" i="3"/>
  <c r="GF65" i="3" s="1"/>
  <c r="CE65" i="3"/>
  <c r="AL65" i="3"/>
  <c r="M64" i="3"/>
  <c r="V64" i="3" s="1"/>
  <c r="AQ64" i="3" s="1"/>
  <c r="DR64" i="3"/>
  <c r="CE64" i="3"/>
  <c r="EE64" i="3"/>
  <c r="AD65" i="3"/>
  <c r="AQ65" i="3"/>
  <c r="AE65" i="3"/>
  <c r="CG64" i="3"/>
  <c r="B64" i="3"/>
  <c r="AI70" i="3"/>
  <c r="CH71" i="3"/>
  <c r="DR72" i="3"/>
  <c r="AF73" i="3"/>
  <c r="E70" i="3"/>
  <c r="FE71" i="3"/>
  <c r="BP72" i="3"/>
  <c r="BY72" i="3" s="1"/>
  <c r="AX72" i="3"/>
  <c r="BG72" i="3" s="1"/>
  <c r="FN72" i="3"/>
  <c r="FW72" i="3" s="1"/>
  <c r="CH73" i="3"/>
  <c r="EG73" i="3" s="1"/>
  <c r="GF73" i="3" s="1"/>
  <c r="BV70" i="3"/>
  <c r="EV73" i="3"/>
  <c r="FE73" i="3" s="1"/>
  <c r="BS70" i="3"/>
  <c r="CE71" i="3"/>
  <c r="CW73" i="3"/>
  <c r="DF73" i="3" s="1"/>
  <c r="CN70" i="3"/>
  <c r="FQ71" i="3"/>
  <c r="CE72" i="3"/>
  <c r="CW72" i="3"/>
  <c r="EV72" i="3"/>
  <c r="FE72" i="3" s="1"/>
  <c r="K73" i="3"/>
  <c r="T73" i="3" s="1"/>
  <c r="AO73" i="3" s="1"/>
  <c r="W70" i="3"/>
  <c r="EM70" i="3"/>
  <c r="K71" i="3"/>
  <c r="DR71" i="3"/>
  <c r="CQ70" i="3"/>
  <c r="EH8" i="2"/>
  <c r="BG11" i="2"/>
  <c r="FI13" i="2"/>
  <c r="FS10" i="2"/>
  <c r="E11" i="2"/>
  <c r="DI11" i="2"/>
  <c r="FS11" i="2"/>
  <c r="EI9" i="2"/>
  <c r="DU10" i="2"/>
  <c r="CJ8" i="2"/>
  <c r="CJ10" i="2" s="1"/>
  <c r="E8" i="2"/>
  <c r="E10" i="2" s="1"/>
  <c r="N11" i="2"/>
  <c r="T11" i="2"/>
  <c r="AI8" i="2"/>
  <c r="AI10" i="2" s="1"/>
  <c r="BA8" i="2"/>
  <c r="BG8" i="2"/>
  <c r="BG10" i="2" s="1"/>
  <c r="BJ11" i="2"/>
  <c r="BQ8" i="2"/>
  <c r="BZ8" i="2" s="1"/>
  <c r="BU8" i="2"/>
  <c r="BS8" i="2" s="1"/>
  <c r="CY8" i="2"/>
  <c r="CY11" i="2" s="1"/>
  <c r="DC12" i="2"/>
  <c r="DC13" i="2" s="1"/>
  <c r="DI8" i="2"/>
  <c r="DS8" i="2"/>
  <c r="EW8" i="2"/>
  <c r="FO8" i="2" s="1"/>
  <c r="FG8" i="2"/>
  <c r="FG11" i="2" s="1"/>
  <c r="AD9" i="2"/>
  <c r="AM9" i="2" s="1"/>
  <c r="AH9" i="2"/>
  <c r="BT9" i="2"/>
  <c r="CF9" i="2" s="1"/>
  <c r="CI9" i="2"/>
  <c r="CY10" i="2"/>
  <c r="DG9" i="2"/>
  <c r="DS9" i="2"/>
  <c r="FP9" i="2"/>
  <c r="FY9" i="2" s="1"/>
  <c r="EW9" i="2"/>
  <c r="FA10" i="2"/>
  <c r="AJ11" i="2"/>
  <c r="CT11" i="2"/>
  <c r="EN11" i="2"/>
  <c r="FH11" i="2"/>
  <c r="FI77" i="2"/>
  <c r="BQ15" i="2"/>
  <c r="BZ15" i="2" s="1"/>
  <c r="BU16" i="2"/>
  <c r="CA16" i="2" s="1"/>
  <c r="BA16" i="2"/>
  <c r="BA40" i="2" s="1"/>
  <c r="BC14" i="2"/>
  <c r="BC77" i="2" s="1"/>
  <c r="B17" i="2"/>
  <c r="D33" i="2"/>
  <c r="AT43" i="2"/>
  <c r="AR17" i="2"/>
  <c r="BG33" i="2"/>
  <c r="BI37" i="2"/>
  <c r="W11" i="2"/>
  <c r="B8" i="2"/>
  <c r="AR8" i="2"/>
  <c r="AR10" i="2" s="1"/>
  <c r="AX8" i="2"/>
  <c r="BR8" i="2"/>
  <c r="BV8" i="2"/>
  <c r="CZ8" i="2"/>
  <c r="DF8" i="2"/>
  <c r="DP8" i="2"/>
  <c r="DT8" i="2"/>
  <c r="EX8" i="2"/>
  <c r="EX11" i="2" s="1"/>
  <c r="FH8" i="2"/>
  <c r="FH10" i="2" s="1"/>
  <c r="FR8" i="2"/>
  <c r="FZ8" i="2"/>
  <c r="O10" i="2"/>
  <c r="U10" i="2"/>
  <c r="Y10" i="2"/>
  <c r="AQ10" i="2"/>
  <c r="AU10" i="2"/>
  <c r="BA9" i="2"/>
  <c r="BA10" i="2" s="1"/>
  <c r="BK10" i="2"/>
  <c r="BQ9" i="2"/>
  <c r="CO10" i="2"/>
  <c r="DT9" i="2"/>
  <c r="CS10" i="2"/>
  <c r="CZ10" i="2"/>
  <c r="FR9" i="2"/>
  <c r="EQ10" i="2"/>
  <c r="EP9" i="2"/>
  <c r="EP10" i="2" s="1"/>
  <c r="DA10" i="2"/>
  <c r="ER11" i="2"/>
  <c r="DE77" i="2"/>
  <c r="DC14" i="2"/>
  <c r="CH15" i="2"/>
  <c r="X41" i="2"/>
  <c r="X39" i="2"/>
  <c r="W15" i="2"/>
  <c r="W41" i="2" s="1"/>
  <c r="DT15" i="2"/>
  <c r="CZ15" i="2"/>
  <c r="DB14" i="2"/>
  <c r="CZ14" i="2" s="1"/>
  <c r="BU17" i="2"/>
  <c r="W8" i="2"/>
  <c r="W10" i="2" s="1"/>
  <c r="AG8" i="2"/>
  <c r="AO8" i="2"/>
  <c r="BC12" i="2"/>
  <c r="BC13" i="2" s="1"/>
  <c r="CQ8" i="2"/>
  <c r="CQ10" i="2" s="1"/>
  <c r="CW8" i="2"/>
  <c r="DQ8" i="2"/>
  <c r="EO8" i="2"/>
  <c r="EM8" i="2" s="1"/>
  <c r="EY8" i="2"/>
  <c r="EY10" i="2" s="1"/>
  <c r="AF9" i="2"/>
  <c r="BV9" i="2"/>
  <c r="DI10" i="2"/>
  <c r="FK10" i="2"/>
  <c r="FU10" i="2"/>
  <c r="FZ9" i="2"/>
  <c r="FZ10" i="2" s="1"/>
  <c r="EN9" i="2"/>
  <c r="FF9" i="2"/>
  <c r="FF11" i="2" s="1"/>
  <c r="CX9" i="2"/>
  <c r="DP9" i="2" s="1"/>
  <c r="EO10" i="2"/>
  <c r="FI10" i="2"/>
  <c r="AR11" i="2"/>
  <c r="FZ11" i="2"/>
  <c r="DM77" i="2"/>
  <c r="DL77" i="2" s="1"/>
  <c r="DL14" i="2"/>
  <c r="FM77" i="2"/>
  <c r="FK77" i="2" s="1"/>
  <c r="FK14" i="2"/>
  <c r="FK12" i="2" s="1"/>
  <c r="FK13" i="2" s="1"/>
  <c r="AR15" i="2"/>
  <c r="AR39" i="2" s="1"/>
  <c r="BU15" i="2"/>
  <c r="EO15" i="2"/>
  <c r="EM15" i="2" s="1"/>
  <c r="BI15" i="2"/>
  <c r="M15" i="2"/>
  <c r="K15" i="2" s="1"/>
  <c r="FZ15" i="2"/>
  <c r="EX15" i="2"/>
  <c r="EV15" i="2" s="1"/>
  <c r="CP15" i="2"/>
  <c r="V15" i="2"/>
  <c r="T15" i="2" s="1"/>
  <c r="FG15" i="2"/>
  <c r="FE15" i="2" s="1"/>
  <c r="CY15" i="2"/>
  <c r="AQ15" i="2"/>
  <c r="AO15" i="2" s="1"/>
  <c r="DH15" i="2"/>
  <c r="DF15" i="2" s="1"/>
  <c r="AZ15" i="2"/>
  <c r="AX15" i="2" s="1"/>
  <c r="D15" i="2"/>
  <c r="CJ16" i="2"/>
  <c r="EI16" i="2" s="1"/>
  <c r="GH16" i="2" s="1"/>
  <c r="AK14" i="2"/>
  <c r="AK77" i="2" s="1"/>
  <c r="AS40" i="2"/>
  <c r="AR16" i="2"/>
  <c r="AR40" i="2" s="1"/>
  <c r="BT16" i="2"/>
  <c r="CF16" i="2" s="1"/>
  <c r="CF40" i="2" s="1"/>
  <c r="AS14" i="2"/>
  <c r="CI16" i="2"/>
  <c r="EH16" i="2" s="1"/>
  <c r="GG16" i="2" s="1"/>
  <c r="AD8" i="2"/>
  <c r="AO11" i="2"/>
  <c r="BT11" i="2"/>
  <c r="CQ11" i="2"/>
  <c r="DB12" i="2"/>
  <c r="DB13" i="2" s="1"/>
  <c r="DL12" i="2"/>
  <c r="DL13" i="2" s="1"/>
  <c r="EY11" i="2"/>
  <c r="C10" i="2"/>
  <c r="G10" i="2"/>
  <c r="Q10" i="2"/>
  <c r="AG10" i="2"/>
  <c r="AK10" i="2"/>
  <c r="AO10" i="2"/>
  <c r="AS10" i="2"/>
  <c r="AY10" i="2"/>
  <c r="BC10" i="2"/>
  <c r="BI10" i="2"/>
  <c r="BM10" i="2"/>
  <c r="BW10" i="2"/>
  <c r="DC10" i="2"/>
  <c r="DW10" i="2"/>
  <c r="FG10" i="2"/>
  <c r="ES10" i="2"/>
  <c r="DA77" i="2"/>
  <c r="FU77" i="2"/>
  <c r="FT77" i="2" s="1"/>
  <c r="FT14" i="2"/>
  <c r="DP15" i="2"/>
  <c r="E16" i="2"/>
  <c r="G14" i="2"/>
  <c r="G77" i="2" s="1"/>
  <c r="AH16" i="2"/>
  <c r="AF16" i="2" s="1"/>
  <c r="BW77" i="2"/>
  <c r="BV77" i="2" s="1"/>
  <c r="DF16" i="2"/>
  <c r="DG14" i="2"/>
  <c r="EM16" i="2"/>
  <c r="FP16" i="2"/>
  <c r="FN16" i="2"/>
  <c r="CR10" i="2"/>
  <c r="DB10" i="2"/>
  <c r="DL10" i="2"/>
  <c r="DV10" i="2"/>
  <c r="EZ10" i="2"/>
  <c r="FJ10" i="2"/>
  <c r="GB10" i="2"/>
  <c r="BE77" i="2"/>
  <c r="BD77" i="2" s="1"/>
  <c r="BD14" i="2"/>
  <c r="BD12" i="2" s="1"/>
  <c r="BD13" i="2" s="1"/>
  <c r="BG15" i="2"/>
  <c r="FS15" i="2"/>
  <c r="EZ39" i="2"/>
  <c r="EZ41" i="2"/>
  <c r="EY15" i="2"/>
  <c r="EY39" i="2" s="1"/>
  <c r="FR15" i="2"/>
  <c r="B16" i="2"/>
  <c r="AD16" i="2"/>
  <c r="AM16" i="2" s="1"/>
  <c r="DA40" i="2"/>
  <c r="CZ16" i="2"/>
  <c r="CZ40" i="2" s="1"/>
  <c r="DS16" i="2"/>
  <c r="DS40" i="2" s="1"/>
  <c r="AF17" i="2"/>
  <c r="W17" i="2"/>
  <c r="BQ17" i="2"/>
  <c r="AH18" i="2"/>
  <c r="N18" i="2"/>
  <c r="AF24" i="2"/>
  <c r="CF24" i="2"/>
  <c r="CN36" i="2"/>
  <c r="DP24" i="2"/>
  <c r="AN29" i="2"/>
  <c r="CG29" i="2"/>
  <c r="CZ39" i="2"/>
  <c r="BM40" i="2"/>
  <c r="DU40" i="2"/>
  <c r="EC31" i="2"/>
  <c r="AJ41" i="2"/>
  <c r="CI31" i="2"/>
  <c r="AE18" i="2"/>
  <c r="FO18" i="2"/>
  <c r="FX18" i="2" s="1"/>
  <c r="CQ19" i="2"/>
  <c r="DT19" i="2"/>
  <c r="AR20" i="2"/>
  <c r="BU20" i="2"/>
  <c r="CG20" i="2" s="1"/>
  <c r="FZ21" i="2"/>
  <c r="EN21" i="2"/>
  <c r="BH21" i="2"/>
  <c r="L21" i="2"/>
  <c r="K21" i="2" s="1"/>
  <c r="EW21" i="2"/>
  <c r="EV21" i="2" s="1"/>
  <c r="CO21" i="2"/>
  <c r="U21" i="2"/>
  <c r="T21" i="2" s="1"/>
  <c r="FF21" i="2"/>
  <c r="FE21" i="2" s="1"/>
  <c r="CX21" i="2"/>
  <c r="CW21" i="2" s="1"/>
  <c r="AP21" i="2"/>
  <c r="C21" i="2"/>
  <c r="AY21" i="2"/>
  <c r="AX21" i="2" s="1"/>
  <c r="EO24" i="2"/>
  <c r="BI24" i="2"/>
  <c r="BI22" i="2" s="1"/>
  <c r="BI14" i="2" s="1"/>
  <c r="BI77" i="2" s="1"/>
  <c r="M24" i="2"/>
  <c r="M22" i="2" s="1"/>
  <c r="FZ24" i="2"/>
  <c r="EX24" i="2"/>
  <c r="CP24" i="2"/>
  <c r="V24" i="2"/>
  <c r="GB22" i="2"/>
  <c r="FG24" i="2"/>
  <c r="FG22" i="2" s="1"/>
  <c r="CY24" i="2"/>
  <c r="CW24" i="2" s="1"/>
  <c r="AQ24" i="2"/>
  <c r="AO24" i="2" s="1"/>
  <c r="AZ24" i="2"/>
  <c r="D24" i="2"/>
  <c r="CP10" i="2"/>
  <c r="CT10" i="2"/>
  <c r="DJ10" i="2"/>
  <c r="ER10" i="2"/>
  <c r="EX10" i="2"/>
  <c r="FB10" i="2"/>
  <c r="FV10" i="2"/>
  <c r="ET12" i="2"/>
  <c r="ET13" i="2" s="1"/>
  <c r="I77" i="2"/>
  <c r="H77" i="2" s="1"/>
  <c r="H14" i="2"/>
  <c r="H12" i="2" s="1"/>
  <c r="H13" i="2" s="1"/>
  <c r="AW77" i="2"/>
  <c r="AU14" i="2"/>
  <c r="AU12" i="2" s="1"/>
  <c r="AU13" i="2" s="1"/>
  <c r="ES14" i="2"/>
  <c r="ES12" i="2" s="1"/>
  <c r="ES13" i="2" s="1"/>
  <c r="BS15" i="2"/>
  <c r="BS39" i="2" s="1"/>
  <c r="CR39" i="2"/>
  <c r="CR41" i="2"/>
  <c r="CQ15" i="2"/>
  <c r="CQ41" i="2" s="1"/>
  <c r="DS15" i="2"/>
  <c r="AE16" i="2"/>
  <c r="CD16" i="2" s="1"/>
  <c r="EC16" i="2" s="1"/>
  <c r="K16" i="2"/>
  <c r="AX16" i="2"/>
  <c r="BQ16" i="2"/>
  <c r="BP16" i="2" s="1"/>
  <c r="AY14" i="2"/>
  <c r="DI16" i="2"/>
  <c r="DI40" i="2" s="1"/>
  <c r="DK14" i="2"/>
  <c r="DK77" i="2" s="1"/>
  <c r="FI40" i="2"/>
  <c r="FH16" i="2"/>
  <c r="FH40" i="2" s="1"/>
  <c r="FY16" i="2"/>
  <c r="EI17" i="2"/>
  <c r="GH17" i="2" s="1"/>
  <c r="AX17" i="2"/>
  <c r="AC19" i="2"/>
  <c r="AN19" i="2"/>
  <c r="CG19" i="2"/>
  <c r="AF20" i="2"/>
  <c r="CF20" i="2"/>
  <c r="EO20" i="2"/>
  <c r="BI20" i="2"/>
  <c r="M20" i="2"/>
  <c r="K20" i="2" s="1"/>
  <c r="FZ20" i="2"/>
  <c r="EX20" i="2"/>
  <c r="EV20" i="2" s="1"/>
  <c r="CP20" i="2"/>
  <c r="V20" i="2"/>
  <c r="T20" i="2" s="1"/>
  <c r="FG20" i="2"/>
  <c r="CY20" i="2"/>
  <c r="CW20" i="2" s="1"/>
  <c r="AQ20" i="2"/>
  <c r="AZ20" i="2"/>
  <c r="AX20" i="2" s="1"/>
  <c r="D20" i="2"/>
  <c r="DH20" i="2"/>
  <c r="DF20" i="2" s="1"/>
  <c r="BA22" i="2"/>
  <c r="BB14" i="2"/>
  <c r="FJ22" i="2"/>
  <c r="N23" i="2"/>
  <c r="AG23" i="2"/>
  <c r="O22" i="2"/>
  <c r="O42" i="2" s="1"/>
  <c r="CS22" i="2"/>
  <c r="CS14" i="2" s="1"/>
  <c r="CS77" i="2" s="1"/>
  <c r="CQ23" i="2"/>
  <c r="DT23" i="2"/>
  <c r="DR23" i="2" s="1"/>
  <c r="EF30" i="2"/>
  <c r="DV14" i="2"/>
  <c r="DV12" i="2" s="1"/>
  <c r="DV13" i="2" s="1"/>
  <c r="AR24" i="2"/>
  <c r="BU24" i="2"/>
  <c r="BS24" i="2" s="1"/>
  <c r="AT22" i="2"/>
  <c r="GD30" i="2"/>
  <c r="AU41" i="2"/>
  <c r="BV31" i="2"/>
  <c r="BV41" i="2" s="1"/>
  <c r="CT41" i="2"/>
  <c r="DU31" i="2"/>
  <c r="DL41" i="2"/>
  <c r="ED31" i="2"/>
  <c r="ES41" i="2"/>
  <c r="FT31" i="2"/>
  <c r="FT41" i="2" s="1"/>
  <c r="FQ32" i="2"/>
  <c r="AH43" i="2"/>
  <c r="AV38" i="2"/>
  <c r="DD38" i="2"/>
  <c r="FL38" i="2"/>
  <c r="BV35" i="2"/>
  <c r="AU34" i="2"/>
  <c r="BV34" i="2" s="1"/>
  <c r="ED35" i="2"/>
  <c r="FT35" i="2"/>
  <c r="ES34" i="2"/>
  <c r="N37" i="2"/>
  <c r="AU37" i="2"/>
  <c r="BO38" i="2"/>
  <c r="DW38" i="2"/>
  <c r="J38" i="2"/>
  <c r="K39" i="2"/>
  <c r="L40" i="2"/>
  <c r="K40" i="2" s="1"/>
  <c r="CJ48" i="2"/>
  <c r="L49" i="2"/>
  <c r="B49" i="2"/>
  <c r="E53" i="2"/>
  <c r="AF53" i="2" s="1"/>
  <c r="AH53" i="2"/>
  <c r="F14" i="2"/>
  <c r="F38" i="2" s="1"/>
  <c r="Q77" i="2"/>
  <c r="Z14" i="2"/>
  <c r="Z12" i="2" s="1"/>
  <c r="Z13" i="2" s="1"/>
  <c r="BM77" i="2"/>
  <c r="CT14" i="2"/>
  <c r="DJ14" i="2"/>
  <c r="DJ12" i="2" s="1"/>
  <c r="FB14" i="2"/>
  <c r="O41" i="2"/>
  <c r="O39" i="2"/>
  <c r="BA15" i="2"/>
  <c r="BA39" i="2" s="1"/>
  <c r="BK39" i="2"/>
  <c r="BK41" i="2"/>
  <c r="EQ39" i="2"/>
  <c r="EQ41" i="2"/>
  <c r="N16" i="2"/>
  <c r="BJ16" i="2"/>
  <c r="BJ40" i="2" s="1"/>
  <c r="CN16" i="2"/>
  <c r="EP16" i="2"/>
  <c r="E17" i="2"/>
  <c r="BR17" i="2"/>
  <c r="BV17" i="2"/>
  <c r="CH17" i="2" s="1"/>
  <c r="EG17" i="2" s="1"/>
  <c r="DF17" i="2"/>
  <c r="DS17" i="2"/>
  <c r="EE17" i="2" s="1"/>
  <c r="FP17" i="2"/>
  <c r="FY17" i="2" s="1"/>
  <c r="EW32" i="2"/>
  <c r="EV32" i="2" s="1"/>
  <c r="EV17" i="2"/>
  <c r="E18" i="2"/>
  <c r="AG18" i="2"/>
  <c r="BA18" i="2"/>
  <c r="BT18" i="2"/>
  <c r="CN18" i="2"/>
  <c r="N19" i="2"/>
  <c r="AG19" i="2"/>
  <c r="CD19" i="2"/>
  <c r="EC19" i="2" s="1"/>
  <c r="CN19" i="2"/>
  <c r="DR19" i="2"/>
  <c r="EP19" i="2"/>
  <c r="FR19" i="2"/>
  <c r="FE19" i="2"/>
  <c r="CQ20" i="2"/>
  <c r="DS20" i="2"/>
  <c r="BV21" i="2"/>
  <c r="BU21" i="2"/>
  <c r="BA21" i="2"/>
  <c r="CZ21" i="2"/>
  <c r="DS21" i="2"/>
  <c r="BV23" i="2"/>
  <c r="CH23" i="2" s="1"/>
  <c r="AU22" i="2"/>
  <c r="CN23" i="2"/>
  <c r="CO22" i="2"/>
  <c r="CO35" i="2"/>
  <c r="DU23" i="2"/>
  <c r="DC22" i="2"/>
  <c r="DC42" i="2" s="1"/>
  <c r="EP23" i="2"/>
  <c r="FR23" i="2"/>
  <c r="EQ22" i="2"/>
  <c r="FE23" i="2"/>
  <c r="CQ24" i="2"/>
  <c r="CR22" i="2"/>
  <c r="DS24" i="2"/>
  <c r="DS22" i="2" s="1"/>
  <c r="DF24" i="2"/>
  <c r="DH22" i="2"/>
  <c r="AI39" i="2"/>
  <c r="U29" i="2"/>
  <c r="CI39" i="2"/>
  <c r="EH29" i="2"/>
  <c r="BD39" i="2"/>
  <c r="CQ39" i="2"/>
  <c r="EP39" i="2"/>
  <c r="FB39" i="2"/>
  <c r="BD40" i="2"/>
  <c r="BV40" i="2"/>
  <c r="CT40" i="2"/>
  <c r="Q41" i="2"/>
  <c r="BW41" i="2"/>
  <c r="DV41" i="2"/>
  <c r="FU41" i="2"/>
  <c r="EH32" i="2"/>
  <c r="BM42" i="2"/>
  <c r="CT42" i="2"/>
  <c r="DL42" i="2"/>
  <c r="FK42" i="2"/>
  <c r="AR43" i="2"/>
  <c r="CG33" i="2"/>
  <c r="FS43" i="2"/>
  <c r="AH37" i="2"/>
  <c r="G38" i="2"/>
  <c r="AA82" i="2"/>
  <c r="Z37" i="2"/>
  <c r="Z38" i="2" s="1"/>
  <c r="AA38" i="2"/>
  <c r="BX37" i="2"/>
  <c r="CT37" i="2"/>
  <c r="CU38" i="2"/>
  <c r="DC37" i="2"/>
  <c r="DC38" i="2" s="1"/>
  <c r="EP37" i="2"/>
  <c r="AJ39" i="2"/>
  <c r="AP76" i="2"/>
  <c r="AY48" i="2"/>
  <c r="AO48" i="2"/>
  <c r="BV48" i="2"/>
  <c r="DB76" i="2"/>
  <c r="DT48" i="2"/>
  <c r="CZ48" i="2"/>
  <c r="AI50" i="2"/>
  <c r="CH50" i="2" s="1"/>
  <c r="EG50" i="2" s="1"/>
  <c r="GF50" i="2" s="1"/>
  <c r="CQ51" i="2"/>
  <c r="DR51" i="2" s="1"/>
  <c r="DT51" i="2"/>
  <c r="CF52" i="2"/>
  <c r="AR52" i="2"/>
  <c r="BS52" i="2" s="1"/>
  <c r="BU52" i="2"/>
  <c r="ET76" i="2"/>
  <c r="FU56" i="2"/>
  <c r="DS62" i="2"/>
  <c r="CQ62" i="2"/>
  <c r="DR62" i="2" s="1"/>
  <c r="F41" i="2"/>
  <c r="F39" i="2"/>
  <c r="DJ39" i="2"/>
  <c r="DJ41" i="2"/>
  <c r="L32" i="2"/>
  <c r="K32" i="2" s="1"/>
  <c r="CO32" i="2"/>
  <c r="CN17" i="2"/>
  <c r="CS43" i="2"/>
  <c r="DT17" i="2"/>
  <c r="DT43" i="2" s="1"/>
  <c r="FR17" i="2"/>
  <c r="EP17" i="2"/>
  <c r="EG18" i="2"/>
  <c r="GF18" i="2" s="1"/>
  <c r="EP18" i="2"/>
  <c r="FS18" i="2"/>
  <c r="CA19" i="2"/>
  <c r="AO20" i="2"/>
  <c r="DT20" i="2"/>
  <c r="CZ20" i="2"/>
  <c r="FE20" i="2"/>
  <c r="E21" i="2"/>
  <c r="AH21" i="2"/>
  <c r="AF21" i="2" s="1"/>
  <c r="FR21" i="2"/>
  <c r="L35" i="2"/>
  <c r="Y22" i="2"/>
  <c r="Y14" i="2" s="1"/>
  <c r="Y77" i="2" s="1"/>
  <c r="W23" i="2"/>
  <c r="AO23" i="2"/>
  <c r="BR23" i="2"/>
  <c r="BJ23" i="2"/>
  <c r="BK22" i="2"/>
  <c r="BK42" i="2" s="1"/>
  <c r="BU22" i="2"/>
  <c r="DQ23" i="2"/>
  <c r="CY22" i="2"/>
  <c r="GH23" i="2"/>
  <c r="GH22" i="2" s="1"/>
  <c r="GH14" i="2" s="1"/>
  <c r="GH77" i="2" s="1"/>
  <c r="EI22" i="2"/>
  <c r="H22" i="2"/>
  <c r="H42" i="2" s="1"/>
  <c r="AI24" i="2"/>
  <c r="AI22" i="2" s="1"/>
  <c r="W24" i="2"/>
  <c r="X22" i="2"/>
  <c r="CG24" i="2"/>
  <c r="AP36" i="2"/>
  <c r="BQ24" i="2"/>
  <c r="BZ24" i="2" s="1"/>
  <c r="BV24" i="2"/>
  <c r="BD22" i="2"/>
  <c r="BD42" i="2" s="1"/>
  <c r="DT24" i="2"/>
  <c r="CZ24" i="2"/>
  <c r="FE24" i="2"/>
  <c r="L29" i="2"/>
  <c r="AU39" i="2"/>
  <c r="ES39" i="2"/>
  <c r="GG30" i="2"/>
  <c r="GG40" i="2" s="1"/>
  <c r="EH40" i="2"/>
  <c r="AU40" i="2"/>
  <c r="EY40" i="2"/>
  <c r="FK40" i="2"/>
  <c r="BD41" i="2"/>
  <c r="BS41" i="2"/>
  <c r="DC41" i="2"/>
  <c r="FB41" i="2"/>
  <c r="BA42" i="2"/>
  <c r="CH32" i="2"/>
  <c r="CZ42" i="2"/>
  <c r="AI43" i="2"/>
  <c r="AF43" i="2"/>
  <c r="DY33" i="2"/>
  <c r="AG37" i="2"/>
  <c r="E37" i="2"/>
  <c r="EF34" i="2"/>
  <c r="CM34" i="2"/>
  <c r="EL35" i="2"/>
  <c r="AK38" i="2"/>
  <c r="CJ37" i="2"/>
  <c r="S38" i="2"/>
  <c r="BJ37" i="2"/>
  <c r="FC38" i="2"/>
  <c r="FB37" i="2"/>
  <c r="FB38" i="2" s="1"/>
  <c r="FK37" i="2"/>
  <c r="FK38" i="2" s="1"/>
  <c r="CI40" i="2"/>
  <c r="X76" i="2"/>
  <c r="W48" i="2"/>
  <c r="AZ51" i="2"/>
  <c r="BI51" i="2" s="1"/>
  <c r="AO51" i="2"/>
  <c r="BR51" i="2"/>
  <c r="CA51" i="2" s="1"/>
  <c r="BQ51" i="2"/>
  <c r="BZ51" i="2" s="1"/>
  <c r="BG51" i="2"/>
  <c r="EP51" i="2"/>
  <c r="FR51" i="2"/>
  <c r="CQ52" i="2"/>
  <c r="DS52" i="2"/>
  <c r="DJ55" i="2"/>
  <c r="DI54" i="2"/>
  <c r="DI55" i="2" s="1"/>
  <c r="DN81" i="2"/>
  <c r="DN82" i="2" s="1"/>
  <c r="DN78" i="2"/>
  <c r="DT61" i="2"/>
  <c r="DZ61" i="2" s="1"/>
  <c r="CQ61" i="2"/>
  <c r="AJ14" i="2"/>
  <c r="AU77" i="2"/>
  <c r="DC77" i="2"/>
  <c r="ER14" i="2"/>
  <c r="ER77" i="2" s="1"/>
  <c r="C31" i="2"/>
  <c r="AG15" i="2"/>
  <c r="AS39" i="2"/>
  <c r="AS41" i="2"/>
  <c r="DA39" i="2"/>
  <c r="DA41" i="2"/>
  <c r="DU15" i="2"/>
  <c r="DU39" i="2" s="1"/>
  <c r="FI39" i="2"/>
  <c r="FI41" i="2"/>
  <c r="FO15" i="2"/>
  <c r="L30" i="2"/>
  <c r="K30" i="2" s="1"/>
  <c r="DP16" i="2"/>
  <c r="DO16" i="2" s="1"/>
  <c r="FR16" i="2"/>
  <c r="DI17" i="2"/>
  <c r="EY17" i="2"/>
  <c r="FZ17" i="2"/>
  <c r="EN17" i="2"/>
  <c r="FF17" i="2"/>
  <c r="CX17" i="2"/>
  <c r="FQ18" i="2"/>
  <c r="BT19" i="2"/>
  <c r="FT19" i="2"/>
  <c r="FS19" i="2"/>
  <c r="FY19" i="2" s="1"/>
  <c r="EY19" i="2"/>
  <c r="DU20" i="2"/>
  <c r="EG20" i="2" s="1"/>
  <c r="GF20" i="2" s="1"/>
  <c r="FS20" i="2"/>
  <c r="EY20" i="2"/>
  <c r="FR20" i="2"/>
  <c r="CH21" i="2"/>
  <c r="EG21" i="2" s="1"/>
  <c r="GF21" i="2" s="1"/>
  <c r="AR21" i="2"/>
  <c r="BT21" i="2"/>
  <c r="AH23" i="2"/>
  <c r="CJ22" i="2"/>
  <c r="BT23" i="2"/>
  <c r="EH23" i="2"/>
  <c r="CI22" i="2"/>
  <c r="CI14" i="2" s="1"/>
  <c r="FT23" i="2"/>
  <c r="FT22" i="2" s="1"/>
  <c r="FA22" i="2"/>
  <c r="FA14" i="2" s="1"/>
  <c r="FA77" i="2" s="1"/>
  <c r="FS23" i="2"/>
  <c r="EY23" i="2"/>
  <c r="L36" i="2"/>
  <c r="K36" i="2" s="1"/>
  <c r="DU24" i="2"/>
  <c r="FS24" i="2"/>
  <c r="EY24" i="2"/>
  <c r="FR24" i="2"/>
  <c r="EZ22" i="2"/>
  <c r="C29" i="2"/>
  <c r="AG39" i="2"/>
  <c r="FH39" i="2"/>
  <c r="AG40" i="2"/>
  <c r="BT40" i="2"/>
  <c r="CN30" i="2"/>
  <c r="DL40" i="2"/>
  <c r="FB40" i="2"/>
  <c r="FT40" i="2"/>
  <c r="AI31" i="2"/>
  <c r="H41" i="2"/>
  <c r="Z41" i="2"/>
  <c r="AF32" i="2"/>
  <c r="EF32" i="2"/>
  <c r="EE33" i="2"/>
  <c r="CL33" i="2"/>
  <c r="BJ43" i="2"/>
  <c r="BZ33" i="2"/>
  <c r="FQ43" i="2"/>
  <c r="Q37" i="2"/>
  <c r="Q38" i="2" s="1"/>
  <c r="DZ34" i="2"/>
  <c r="AI35" i="2"/>
  <c r="CH35" i="2" s="1"/>
  <c r="EG35" i="2" s="1"/>
  <c r="GF35" i="2" s="1"/>
  <c r="AF36" i="2"/>
  <c r="EF36" i="2"/>
  <c r="CM36" i="2"/>
  <c r="W37" i="2"/>
  <c r="BC38" i="2"/>
  <c r="FV37" i="2"/>
  <c r="FV38" i="2" s="1"/>
  <c r="EU38" i="2"/>
  <c r="DN38" i="2"/>
  <c r="BB41" i="2"/>
  <c r="FE48" i="2"/>
  <c r="FP48" i="2"/>
  <c r="AR49" i="2"/>
  <c r="BT49" i="2"/>
  <c r="CD51" i="2"/>
  <c r="BH53" i="2"/>
  <c r="G55" i="2"/>
  <c r="P55" i="2"/>
  <c r="AH54" i="2"/>
  <c r="N54" i="2"/>
  <c r="N55" i="2" s="1"/>
  <c r="FG54" i="2"/>
  <c r="FP54" i="2" s="1"/>
  <c r="FF57" i="2"/>
  <c r="FO57" i="2" s="1"/>
  <c r="AO18" i="2"/>
  <c r="BI18" i="2"/>
  <c r="CQ18" i="2"/>
  <c r="EO18" i="2"/>
  <c r="FP18" i="2" s="1"/>
  <c r="B19" i="2"/>
  <c r="AR19" i="2"/>
  <c r="BH19" i="2"/>
  <c r="BG19" i="2" s="1"/>
  <c r="EN19" i="2"/>
  <c r="FZ19" i="2"/>
  <c r="E20" i="2"/>
  <c r="EM20" i="2"/>
  <c r="EP21" i="2"/>
  <c r="B23" i="2"/>
  <c r="AR23" i="2"/>
  <c r="AX23" i="2"/>
  <c r="BH23" i="2"/>
  <c r="DF23" i="2"/>
  <c r="EN23" i="2"/>
  <c r="FZ23" i="2"/>
  <c r="E24" i="2"/>
  <c r="K24" i="2"/>
  <c r="BG24" i="2"/>
  <c r="EM24" i="2"/>
  <c r="E39" i="2"/>
  <c r="N39" i="2"/>
  <c r="W39" i="2"/>
  <c r="BV29" i="2"/>
  <c r="BV39" i="2" s="1"/>
  <c r="FT29" i="2"/>
  <c r="FT39" i="2" s="1"/>
  <c r="AG41" i="2"/>
  <c r="CF31" i="2"/>
  <c r="Q42" i="2"/>
  <c r="Z42" i="2"/>
  <c r="AN32" i="2"/>
  <c r="FB42" i="2"/>
  <c r="E43" i="2"/>
  <c r="W43" i="2"/>
  <c r="AM33" i="2"/>
  <c r="BA43" i="2"/>
  <c r="BV33" i="2"/>
  <c r="BV43" i="2" s="1"/>
  <c r="CQ43" i="2"/>
  <c r="DI43" i="2"/>
  <c r="DU33" i="2"/>
  <c r="DU43" i="2" s="1"/>
  <c r="EY43" i="2"/>
  <c r="FT33" i="2"/>
  <c r="FT43" i="2" s="1"/>
  <c r="AJ34" i="2"/>
  <c r="AN34" i="2"/>
  <c r="AS42" i="2"/>
  <c r="BE42" i="2"/>
  <c r="CU42" i="2"/>
  <c r="DA42" i="2"/>
  <c r="DM42" i="2"/>
  <c r="DV34" i="2"/>
  <c r="DV42" i="2" s="1"/>
  <c r="EQ42" i="2"/>
  <c r="FC42" i="2"/>
  <c r="FI42" i="2"/>
  <c r="CF35" i="2"/>
  <c r="AN36" i="2"/>
  <c r="CR37" i="2"/>
  <c r="BH39" i="2"/>
  <c r="BH29" i="2" s="1"/>
  <c r="AP39" i="2"/>
  <c r="B39" i="2"/>
  <c r="AY39" i="2"/>
  <c r="U40" i="2"/>
  <c r="T40" i="2" s="1"/>
  <c r="DG41" i="2"/>
  <c r="DF41" i="2" s="1"/>
  <c r="DS41" i="2"/>
  <c r="EW41" i="2"/>
  <c r="EV41" i="2" s="1"/>
  <c r="AY42" i="2"/>
  <c r="AX42" i="2" s="1"/>
  <c r="C41" i="2"/>
  <c r="BH42" i="2"/>
  <c r="BG42" i="2" s="1"/>
  <c r="AP42" i="2"/>
  <c r="AO42" i="2" s="1"/>
  <c r="B42" i="2"/>
  <c r="AI48" i="2"/>
  <c r="CH48" i="2" s="1"/>
  <c r="BI48" i="2"/>
  <c r="BR48" i="2" s="1"/>
  <c r="EZ76" i="2"/>
  <c r="EY48" i="2"/>
  <c r="FQ48" i="2" s="1"/>
  <c r="FW48" i="2" s="1"/>
  <c r="FR48" i="2"/>
  <c r="V49" i="2"/>
  <c r="AE49" i="2" s="1"/>
  <c r="BU49" i="2"/>
  <c r="BA49" i="2"/>
  <c r="U50" i="2"/>
  <c r="AD50" i="2"/>
  <c r="BA50" i="2"/>
  <c r="BT50" i="2"/>
  <c r="CY50" i="2"/>
  <c r="DH50" i="2" s="1"/>
  <c r="DF50" i="2" s="1"/>
  <c r="CN50" i="2"/>
  <c r="EP50" i="2"/>
  <c r="FQ50" i="2" s="1"/>
  <c r="FS50" i="2"/>
  <c r="AF51" i="2"/>
  <c r="CX51" i="2"/>
  <c r="CN51" i="2"/>
  <c r="FS51" i="2"/>
  <c r="EY51" i="2"/>
  <c r="AY52" i="2"/>
  <c r="AO52" i="2"/>
  <c r="DT52" i="2"/>
  <c r="CZ52" i="2"/>
  <c r="L53" i="2"/>
  <c r="B53" i="2"/>
  <c r="AR53" i="2"/>
  <c r="BT53" i="2"/>
  <c r="C55" i="2"/>
  <c r="Q55" i="2"/>
  <c r="AS55" i="2"/>
  <c r="BR54" i="2"/>
  <c r="CT55" i="2"/>
  <c r="DU54" i="2"/>
  <c r="DU55" i="2" s="1"/>
  <c r="DK55" i="2"/>
  <c r="FI55" i="2"/>
  <c r="FR55" i="2"/>
  <c r="AH56" i="2"/>
  <c r="N56" i="2"/>
  <c r="BF76" i="2"/>
  <c r="BX56" i="2"/>
  <c r="BN81" i="2"/>
  <c r="BN78" i="2"/>
  <c r="M58" i="2"/>
  <c r="V58" i="2" s="1"/>
  <c r="B58" i="2"/>
  <c r="AD58" i="2"/>
  <c r="T58" i="2"/>
  <c r="CF59" i="2"/>
  <c r="BV59" i="2"/>
  <c r="E60" i="2"/>
  <c r="AG60" i="2"/>
  <c r="EW60" i="2"/>
  <c r="EM60" i="2"/>
  <c r="FT60" i="2"/>
  <c r="GF60" i="2" s="1"/>
  <c r="FB56" i="2"/>
  <c r="AE61" i="2"/>
  <c r="V61" i="2"/>
  <c r="E71" i="2"/>
  <c r="AF71" i="2" s="1"/>
  <c r="AH71" i="2"/>
  <c r="H39" i="2"/>
  <c r="Q39" i="2"/>
  <c r="Z39" i="2"/>
  <c r="BW39" i="2"/>
  <c r="CE29" i="2"/>
  <c r="DV39" i="2"/>
  <c r="FU39" i="2"/>
  <c r="E40" i="2"/>
  <c r="N40" i="2"/>
  <c r="W40" i="2"/>
  <c r="AI40" i="2"/>
  <c r="CD30" i="2"/>
  <c r="EC30" i="2" s="1"/>
  <c r="GB30" i="2" s="1"/>
  <c r="CH30" i="2"/>
  <c r="CF32" i="2"/>
  <c r="AG34" i="2"/>
  <c r="C35" i="2"/>
  <c r="I37" i="2"/>
  <c r="AS37" i="2"/>
  <c r="BE37" i="2"/>
  <c r="DA37" i="2"/>
  <c r="DM37" i="2"/>
  <c r="DV37" i="2" s="1"/>
  <c r="FI37" i="2"/>
  <c r="FR37" i="2" s="1"/>
  <c r="FM38" i="2"/>
  <c r="P38" i="2"/>
  <c r="AB38" i="2"/>
  <c r="BL38" i="2"/>
  <c r="CV38" i="2"/>
  <c r="AJ40" i="2"/>
  <c r="EP40" i="2"/>
  <c r="BT41" i="2"/>
  <c r="CX41" i="2"/>
  <c r="CW41" i="2" s="1"/>
  <c r="EN41" i="2"/>
  <c r="EM41" i="2" s="1"/>
  <c r="F42" i="2"/>
  <c r="R42" i="2"/>
  <c r="D76" i="2"/>
  <c r="M48" i="2"/>
  <c r="B48" i="2"/>
  <c r="DG48" i="2"/>
  <c r="DP48" i="2" s="1"/>
  <c r="CW48" i="2"/>
  <c r="DH48" i="2"/>
  <c r="FJ76" i="2"/>
  <c r="FH48" i="2"/>
  <c r="CF49" i="2"/>
  <c r="DT49" i="2"/>
  <c r="DZ49" i="2" s="1"/>
  <c r="CZ49" i="2"/>
  <c r="DR49" i="2" s="1"/>
  <c r="DS49" i="2"/>
  <c r="EX49" i="2"/>
  <c r="FG49" i="2" s="1"/>
  <c r="EM49" i="2"/>
  <c r="E50" i="2"/>
  <c r="AG50" i="2"/>
  <c r="DS50" i="2"/>
  <c r="DY50" i="2" s="1"/>
  <c r="EW50" i="2"/>
  <c r="EM50" i="2"/>
  <c r="DH51" i="2"/>
  <c r="DQ51" i="2" s="1"/>
  <c r="CH52" i="2"/>
  <c r="EG52" i="2" s="1"/>
  <c r="GF52" i="2" s="1"/>
  <c r="BI52" i="2"/>
  <c r="BR52" i="2" s="1"/>
  <c r="FS52" i="2"/>
  <c r="FY52" i="2" s="1"/>
  <c r="EY52" i="2"/>
  <c r="FQ52" i="2" s="1"/>
  <c r="FR52" i="2"/>
  <c r="V53" i="2"/>
  <c r="AE53" i="2"/>
  <c r="BU53" i="2"/>
  <c r="BA53" i="2"/>
  <c r="BB55" i="2"/>
  <c r="BA54" i="2"/>
  <c r="BT54" i="2"/>
  <c r="BV55" i="2"/>
  <c r="CP55" i="2"/>
  <c r="CY54" i="2"/>
  <c r="CN54" i="2"/>
  <c r="ER55" i="2"/>
  <c r="EP54" i="2"/>
  <c r="FS54" i="2"/>
  <c r="AG56" i="2"/>
  <c r="E56" i="2"/>
  <c r="AF56" i="2" s="1"/>
  <c r="J76" i="2"/>
  <c r="AK56" i="2"/>
  <c r="CJ56" i="2" s="1"/>
  <c r="BU56" i="2"/>
  <c r="CA56" i="2" s="1"/>
  <c r="AR56" i="2"/>
  <c r="N57" i="2"/>
  <c r="AF57" i="2" s="1"/>
  <c r="AG57" i="2"/>
  <c r="EX59" i="2"/>
  <c r="FG59" i="2" s="1"/>
  <c r="EM59" i="2"/>
  <c r="FP59" i="2"/>
  <c r="FY59" i="2" s="1"/>
  <c r="FO59" i="2"/>
  <c r="FE59" i="2"/>
  <c r="AQ18" i="2"/>
  <c r="BR18" i="2" s="1"/>
  <c r="CA18" i="2" s="1"/>
  <c r="CY18" i="2"/>
  <c r="DQ18" i="2" s="1"/>
  <c r="AP19" i="2"/>
  <c r="CX19" i="2"/>
  <c r="CW19" i="2" s="1"/>
  <c r="CX23" i="2"/>
  <c r="DP23" i="2" s="1"/>
  <c r="FO24" i="2"/>
  <c r="BT39" i="2"/>
  <c r="CF29" i="2"/>
  <c r="DS39" i="2"/>
  <c r="FR39" i="2"/>
  <c r="H40" i="2"/>
  <c r="Q40" i="2"/>
  <c r="Z40" i="2"/>
  <c r="AF30" i="2"/>
  <c r="BW40" i="2"/>
  <c r="DV40" i="2"/>
  <c r="FU40" i="2"/>
  <c r="AR41" i="2"/>
  <c r="BA41" i="2"/>
  <c r="BJ41" i="2"/>
  <c r="CZ41" i="2"/>
  <c r="EP41" i="2"/>
  <c r="EY41" i="2"/>
  <c r="FH41" i="2"/>
  <c r="AK43" i="2"/>
  <c r="BX43" i="2"/>
  <c r="CJ33" i="2"/>
  <c r="DW43" i="2"/>
  <c r="FV43" i="2"/>
  <c r="AV42" i="2"/>
  <c r="BB42" i="2"/>
  <c r="BN42" i="2"/>
  <c r="BW34" i="2"/>
  <c r="BW42" i="2" s="1"/>
  <c r="CR42" i="2"/>
  <c r="DD42" i="2"/>
  <c r="DJ42" i="2"/>
  <c r="ET42" i="2"/>
  <c r="FL42" i="2"/>
  <c r="FU34" i="2"/>
  <c r="FU42" i="2" s="1"/>
  <c r="BB37" i="2"/>
  <c r="BN37" i="2"/>
  <c r="DJ37" i="2"/>
  <c r="ET37" i="2"/>
  <c r="Y38" i="2"/>
  <c r="AW38" i="2"/>
  <c r="CS38" i="2"/>
  <c r="DE38" i="2"/>
  <c r="FD38" i="2"/>
  <c r="C40" i="2"/>
  <c r="B40" i="2" s="1"/>
  <c r="U42" i="2"/>
  <c r="T42" i="2" s="1"/>
  <c r="AF48" i="2"/>
  <c r="AT76" i="2"/>
  <c r="AR48" i="2"/>
  <c r="BS48" i="2" s="1"/>
  <c r="BU48" i="2"/>
  <c r="CR76" i="2"/>
  <c r="CQ48" i="2"/>
  <c r="DR48" i="2" s="1"/>
  <c r="DS48" i="2"/>
  <c r="DV76" i="2"/>
  <c r="EV48" i="2"/>
  <c r="E49" i="2"/>
  <c r="AF49" i="2" s="1"/>
  <c r="AH49" i="2"/>
  <c r="BH49" i="2"/>
  <c r="FR49" i="2"/>
  <c r="AH50" i="2"/>
  <c r="N50" i="2"/>
  <c r="BS50" i="2"/>
  <c r="FG50" i="2"/>
  <c r="FP50" i="2"/>
  <c r="AH51" i="2"/>
  <c r="N51" i="2"/>
  <c r="AG51" i="2"/>
  <c r="FP51" i="2"/>
  <c r="FF51" i="2"/>
  <c r="FO51" i="2" s="1"/>
  <c r="M52" i="2"/>
  <c r="V52" i="2" s="1"/>
  <c r="T52" i="2" s="1"/>
  <c r="B52" i="2"/>
  <c r="DG52" i="2"/>
  <c r="DP52" i="2" s="1"/>
  <c r="DT53" i="2"/>
  <c r="DZ53" i="2" s="1"/>
  <c r="CZ53" i="2"/>
  <c r="DR53" i="2" s="1"/>
  <c r="DS53" i="2"/>
  <c r="EX53" i="2"/>
  <c r="FG53" i="2" s="1"/>
  <c r="FE53" i="2" s="1"/>
  <c r="EM53" i="2"/>
  <c r="FP53" i="2"/>
  <c r="FY53" i="2" s="1"/>
  <c r="F55" i="2"/>
  <c r="E54" i="2"/>
  <c r="AG54" i="2"/>
  <c r="AJ55" i="2"/>
  <c r="CI54" i="2"/>
  <c r="BC55" i="2"/>
  <c r="BL55" i="2"/>
  <c r="BJ54" i="2"/>
  <c r="BJ55" i="2" s="1"/>
  <c r="BW55" i="2"/>
  <c r="CZ55" i="2"/>
  <c r="EN55" i="2"/>
  <c r="EW54" i="2"/>
  <c r="EM54" i="2"/>
  <c r="ES55" i="2"/>
  <c r="FB55" i="2"/>
  <c r="FT54" i="2"/>
  <c r="BV57" i="2"/>
  <c r="CH57" i="2" s="1"/>
  <c r="AU56" i="2"/>
  <c r="DG58" i="2"/>
  <c r="DP58" i="2" s="1"/>
  <c r="CZ59" i="2"/>
  <c r="DS59" i="2"/>
  <c r="FF61" i="2"/>
  <c r="FO61" i="2" s="1"/>
  <c r="FX61" i="2" s="1"/>
  <c r="AR62" i="2"/>
  <c r="BS62" i="2" s="1"/>
  <c r="BU62" i="2"/>
  <c r="BR67" i="2"/>
  <c r="BI67" i="2"/>
  <c r="FG69" i="2"/>
  <c r="FP69" i="2" s="1"/>
  <c r="N70" i="2"/>
  <c r="AF70" i="2" s="1"/>
  <c r="AG70" i="2"/>
  <c r="CX39" i="2"/>
  <c r="EW39" i="2"/>
  <c r="EW29" i="2" s="1"/>
  <c r="DG42" i="2"/>
  <c r="DF42" i="2" s="1"/>
  <c r="EN42" i="2"/>
  <c r="EM42" i="2" s="1"/>
  <c r="FF42" i="2"/>
  <c r="FE42" i="2" s="1"/>
  <c r="V43" i="2"/>
  <c r="T43" i="2" s="1"/>
  <c r="AZ43" i="2"/>
  <c r="AX43" i="2" s="1"/>
  <c r="CP43" i="2"/>
  <c r="O76" i="2"/>
  <c r="Y76" i="2"/>
  <c r="AQ76" i="2"/>
  <c r="BK76" i="2"/>
  <c r="CO76" i="2"/>
  <c r="CS76" i="2"/>
  <c r="DC76" i="2"/>
  <c r="EM48" i="2"/>
  <c r="FN48" i="2" s="1"/>
  <c r="EQ76" i="2"/>
  <c r="FA76" i="2"/>
  <c r="FK76" i="2"/>
  <c r="AZ49" i="2"/>
  <c r="BI49" i="2" s="1"/>
  <c r="CN49" i="2"/>
  <c r="CX49" i="2"/>
  <c r="EP49" i="2"/>
  <c r="FQ49" i="2" s="1"/>
  <c r="EV49" i="2"/>
  <c r="M50" i="2"/>
  <c r="V50" i="2" s="1"/>
  <c r="AO50" i="2"/>
  <c r="AY50" i="2"/>
  <c r="CQ50" i="2"/>
  <c r="DR50" i="2" s="1"/>
  <c r="B51" i="2"/>
  <c r="L51" i="2"/>
  <c r="AR51" i="2"/>
  <c r="BS51" i="2" s="1"/>
  <c r="AX51" i="2"/>
  <c r="EX51" i="2"/>
  <c r="FG51" i="2" s="1"/>
  <c r="E52" i="2"/>
  <c r="CY52" i="2"/>
  <c r="DH52" i="2" s="1"/>
  <c r="EM52" i="2"/>
  <c r="EW52" i="2"/>
  <c r="AZ53" i="2"/>
  <c r="BI53" i="2" s="1"/>
  <c r="BI55" i="2" s="1"/>
  <c r="CN53" i="2"/>
  <c r="CX53" i="2"/>
  <c r="EP53" i="2"/>
  <c r="FQ53" i="2" s="1"/>
  <c r="M54" i="2"/>
  <c r="W54" i="2"/>
  <c r="W55" i="2" s="1"/>
  <c r="AO54" i="2"/>
  <c r="AY54" i="2"/>
  <c r="CQ54" i="2"/>
  <c r="CW54" i="2"/>
  <c r="EY54" i="2"/>
  <c r="EY55" i="2" s="1"/>
  <c r="U56" i="2"/>
  <c r="R76" i="2"/>
  <c r="AJ56" i="2"/>
  <c r="AO56" i="2"/>
  <c r="AY56" i="2"/>
  <c r="BA56" i="2"/>
  <c r="BT56" i="2"/>
  <c r="CN56" i="2"/>
  <c r="CY56" i="2"/>
  <c r="DH56" i="2" s="1"/>
  <c r="DT56" i="2"/>
  <c r="CZ56" i="2"/>
  <c r="FQ56" i="2"/>
  <c r="AZ57" i="2"/>
  <c r="BI57" i="2" s="1"/>
  <c r="BG57" i="2" s="1"/>
  <c r="AO57" i="2"/>
  <c r="CQ57" i="2"/>
  <c r="DR57" i="2" s="1"/>
  <c r="DT57" i="2"/>
  <c r="EP57" i="2"/>
  <c r="FR57" i="2"/>
  <c r="AG58" i="2"/>
  <c r="AR58" i="2"/>
  <c r="BS58" i="2" s="1"/>
  <c r="BU58" i="2"/>
  <c r="CG58" i="2" s="1"/>
  <c r="CQ58" i="2"/>
  <c r="DS58" i="2"/>
  <c r="E59" i="2"/>
  <c r="AF59" i="2" s="1"/>
  <c r="AH59" i="2"/>
  <c r="BH59" i="2"/>
  <c r="BQ59" i="2"/>
  <c r="FR59" i="2"/>
  <c r="FX59" i="2" s="1"/>
  <c r="AH60" i="2"/>
  <c r="N60" i="2"/>
  <c r="BS60" i="2"/>
  <c r="FG60" i="2"/>
  <c r="FP60" i="2" s="1"/>
  <c r="K61" i="2"/>
  <c r="AH61" i="2"/>
  <c r="CN61" i="2"/>
  <c r="CX61" i="2"/>
  <c r="CZ61" i="2"/>
  <c r="DS61" i="2"/>
  <c r="CG62" i="2"/>
  <c r="AY62" i="2"/>
  <c r="AO62" i="2"/>
  <c r="BD61" i="2"/>
  <c r="BV61" i="2" s="1"/>
  <c r="BV62" i="2"/>
  <c r="EX62" i="2"/>
  <c r="FG62" i="2" s="1"/>
  <c r="EM62" i="2"/>
  <c r="FF62" i="2"/>
  <c r="FE62" i="2" s="1"/>
  <c r="N63" i="2"/>
  <c r="AH63" i="2"/>
  <c r="CZ63" i="2"/>
  <c r="DT63" i="2"/>
  <c r="EY63" i="2"/>
  <c r="FR63" i="2"/>
  <c r="U65" i="2"/>
  <c r="AD65" i="2" s="1"/>
  <c r="EP65" i="2"/>
  <c r="FQ65" i="2" s="1"/>
  <c r="FS65" i="2"/>
  <c r="DS67" i="2"/>
  <c r="CQ67" i="2"/>
  <c r="DR67" i="2" s="1"/>
  <c r="DP67" i="2"/>
  <c r="BH68" i="2"/>
  <c r="AH69" i="2"/>
  <c r="N69" i="2"/>
  <c r="CG70" i="2"/>
  <c r="AN70" i="2"/>
  <c r="EW74" i="2"/>
  <c r="EM74" i="2"/>
  <c r="AA83" i="2"/>
  <c r="F76" i="2"/>
  <c r="P76" i="2"/>
  <c r="AJ76" i="2"/>
  <c r="BB76" i="2"/>
  <c r="BL76" i="2"/>
  <c r="CP76" i="2"/>
  <c r="DJ76" i="2"/>
  <c r="EN76" i="2"/>
  <c r="ER76" i="2"/>
  <c r="FV76" i="2"/>
  <c r="FV78" i="2" s="1"/>
  <c r="AZ55" i="2"/>
  <c r="CJ54" i="2"/>
  <c r="CX55" i="2"/>
  <c r="AU55" i="2"/>
  <c r="CS55" i="2"/>
  <c r="EQ55" i="2"/>
  <c r="CV81" i="2"/>
  <c r="CV78" i="2"/>
  <c r="FG56" i="2"/>
  <c r="FP56" i="2" s="1"/>
  <c r="CX57" i="2"/>
  <c r="CN57" i="2"/>
  <c r="DU57" i="2"/>
  <c r="DC56" i="2"/>
  <c r="FS57" i="2"/>
  <c r="EY57" i="2"/>
  <c r="AY58" i="2"/>
  <c r="AO58" i="2"/>
  <c r="BV58" i="2"/>
  <c r="CH58" i="2" s="1"/>
  <c r="EG58" i="2" s="1"/>
  <c r="GF58" i="2" s="1"/>
  <c r="BD56" i="2"/>
  <c r="BD76" i="2" s="1"/>
  <c r="DT58" i="2"/>
  <c r="CZ58" i="2"/>
  <c r="L59" i="2"/>
  <c r="B59" i="2"/>
  <c r="Q56" i="2"/>
  <c r="AI56" i="2" s="1"/>
  <c r="AI59" i="2"/>
  <c r="CH59" i="2" s="1"/>
  <c r="EG59" i="2" s="1"/>
  <c r="AR59" i="2"/>
  <c r="BT59" i="2"/>
  <c r="DR59" i="2"/>
  <c r="T61" i="2"/>
  <c r="BT61" i="2"/>
  <c r="AR61" i="2"/>
  <c r="BS61" i="2" s="1"/>
  <c r="EM61" i="2"/>
  <c r="EX61" i="2"/>
  <c r="FG61" i="2" s="1"/>
  <c r="FS61" i="2"/>
  <c r="EY61" i="2"/>
  <c r="H61" i="2"/>
  <c r="AI61" i="2" s="1"/>
  <c r="AI62" i="2"/>
  <c r="CH62" i="2" s="1"/>
  <c r="BI62" i="2"/>
  <c r="BR62" i="2"/>
  <c r="DU63" i="2"/>
  <c r="CT61" i="2"/>
  <c r="DU61" i="2" s="1"/>
  <c r="FS63" i="2"/>
  <c r="EP63" i="2"/>
  <c r="V64" i="2"/>
  <c r="AE64" i="2"/>
  <c r="BU64" i="2"/>
  <c r="BA64" i="2"/>
  <c r="CY65" i="2"/>
  <c r="DH65" i="2" s="1"/>
  <c r="CN65" i="2"/>
  <c r="DP65" i="2"/>
  <c r="DF65" i="2"/>
  <c r="U67" i="2"/>
  <c r="E68" i="2"/>
  <c r="AF68" i="2" s="1"/>
  <c r="AH68" i="2"/>
  <c r="CQ70" i="2"/>
  <c r="DS70" i="2"/>
  <c r="EW71" i="2"/>
  <c r="EM71" i="2"/>
  <c r="DG39" i="2"/>
  <c r="EN39" i="2"/>
  <c r="FF39" i="2"/>
  <c r="CX42" i="2"/>
  <c r="CW42" i="2" s="1"/>
  <c r="M43" i="2"/>
  <c r="K43" i="2" s="1"/>
  <c r="AQ43" i="2"/>
  <c r="C76" i="2"/>
  <c r="G76" i="2"/>
  <c r="AG48" i="2"/>
  <c r="AS76" i="2"/>
  <c r="BC76" i="2"/>
  <c r="BM76" i="2"/>
  <c r="CI48" i="2"/>
  <c r="DA76" i="2"/>
  <c r="DK76" i="2"/>
  <c r="DQ48" i="2"/>
  <c r="DU48" i="2"/>
  <c r="EO76" i="2"/>
  <c r="FI76" i="2"/>
  <c r="FO48" i="2"/>
  <c r="FS48" i="2"/>
  <c r="AI54" i="2"/>
  <c r="BU54" i="2"/>
  <c r="DS54" i="2"/>
  <c r="M56" i="2"/>
  <c r="V56" i="2" s="1"/>
  <c r="CW56" i="2"/>
  <c r="DG56" i="2"/>
  <c r="DF56" i="2" s="1"/>
  <c r="EV56" i="2"/>
  <c r="FS56" i="2"/>
  <c r="DH57" i="2"/>
  <c r="DQ57" i="2" s="1"/>
  <c r="BI58" i="2"/>
  <c r="BR58" i="2" s="1"/>
  <c r="FS58" i="2"/>
  <c r="FY58" i="2" s="1"/>
  <c r="EY58" i="2"/>
  <c r="FQ58" i="2" s="1"/>
  <c r="FR58" i="2"/>
  <c r="V59" i="2"/>
  <c r="AE59" i="2" s="1"/>
  <c r="BU59" i="2"/>
  <c r="BA59" i="2"/>
  <c r="ES56" i="2"/>
  <c r="FT56" i="2" s="1"/>
  <c r="FT59" i="2"/>
  <c r="U60" i="2"/>
  <c r="AD60" i="2"/>
  <c r="BU60" i="2"/>
  <c r="CA60" i="2" s="1"/>
  <c r="BA60" i="2"/>
  <c r="BT60" i="2"/>
  <c r="CY60" i="2"/>
  <c r="DH60" i="2" s="1"/>
  <c r="DF60" i="2" s="1"/>
  <c r="CN60" i="2"/>
  <c r="EP60" i="2"/>
  <c r="FS60" i="2"/>
  <c r="AF61" i="2"/>
  <c r="BG61" i="2"/>
  <c r="BQ61" i="2"/>
  <c r="M62" i="2"/>
  <c r="V62" i="2" s="1"/>
  <c r="T62" i="2" s="1"/>
  <c r="B62" i="2"/>
  <c r="DG62" i="2"/>
  <c r="DU62" i="2"/>
  <c r="EW63" i="2"/>
  <c r="EM63" i="2"/>
  <c r="BA65" i="2"/>
  <c r="BT65" i="2"/>
  <c r="EI66" i="2"/>
  <c r="GH66" i="2" s="1"/>
  <c r="CX66" i="2"/>
  <c r="CN66" i="2"/>
  <c r="FS66" i="2"/>
  <c r="EY66" i="2"/>
  <c r="BH71" i="2"/>
  <c r="E74" i="2"/>
  <c r="AG74" i="2"/>
  <c r="S78" i="2"/>
  <c r="S81" i="2"/>
  <c r="AA78" i="2"/>
  <c r="BO78" i="2"/>
  <c r="BO81" i="2"/>
  <c r="BO82" i="2" s="1"/>
  <c r="BW56" i="2"/>
  <c r="BW76" i="2" s="1"/>
  <c r="CQ56" i="2"/>
  <c r="DR56" i="2" s="1"/>
  <c r="CU78" i="2"/>
  <c r="CU81" i="2"/>
  <c r="DW56" i="2"/>
  <c r="DW76" i="2" s="1"/>
  <c r="DW78" i="2" s="1"/>
  <c r="EM56" i="2"/>
  <c r="EU81" i="2"/>
  <c r="EU82" i="2" s="1"/>
  <c r="EU78" i="2"/>
  <c r="FC81" i="2"/>
  <c r="FC82" i="2" s="1"/>
  <c r="FC78" i="2"/>
  <c r="FO56" i="2"/>
  <c r="FX56" i="2" s="1"/>
  <c r="B57" i="2"/>
  <c r="L57" i="2"/>
  <c r="AR57" i="2"/>
  <c r="BS57" i="2" s="1"/>
  <c r="AX57" i="2"/>
  <c r="EX57" i="2"/>
  <c r="FG57" i="2" s="1"/>
  <c r="E58" i="2"/>
  <c r="AF58" i="2" s="1"/>
  <c r="K58" i="2"/>
  <c r="CY58" i="2"/>
  <c r="DH58" i="2" s="1"/>
  <c r="EM58" i="2"/>
  <c r="EW58" i="2"/>
  <c r="AZ59" i="2"/>
  <c r="BI59" i="2" s="1"/>
  <c r="CN59" i="2"/>
  <c r="CX59" i="2"/>
  <c r="EP59" i="2"/>
  <c r="FQ59" i="2" s="1"/>
  <c r="EV59" i="2"/>
  <c r="M60" i="2"/>
  <c r="V60" i="2" s="1"/>
  <c r="AO60" i="2"/>
  <c r="AY60" i="2"/>
  <c r="CQ60" i="2"/>
  <c r="DR60" i="2" s="1"/>
  <c r="B61" i="2"/>
  <c r="AD61" i="2"/>
  <c r="CC61" i="2" s="1"/>
  <c r="AX61" i="2"/>
  <c r="BP61" i="2" s="1"/>
  <c r="BR61" i="2"/>
  <c r="CA61" i="2" s="1"/>
  <c r="EP61" i="2"/>
  <c r="E62" i="2"/>
  <c r="AF62" i="2" s="1"/>
  <c r="K62" i="2"/>
  <c r="DP62" i="2"/>
  <c r="DT62" i="2"/>
  <c r="CY62" i="2"/>
  <c r="DH62" i="2" s="1"/>
  <c r="EP62" i="2"/>
  <c r="FQ62" i="2" s="1"/>
  <c r="FR62" i="2"/>
  <c r="M63" i="2"/>
  <c r="V63" i="2" s="1"/>
  <c r="AE63" i="2"/>
  <c r="U63" i="2"/>
  <c r="T63" i="2" s="1"/>
  <c r="K63" i="2"/>
  <c r="CY63" i="2"/>
  <c r="DH63" i="2" s="1"/>
  <c r="DG63" i="2"/>
  <c r="DT64" i="2"/>
  <c r="DZ64" i="2" s="1"/>
  <c r="CZ64" i="2"/>
  <c r="DS64" i="2"/>
  <c r="EX64" i="2"/>
  <c r="FG64" i="2" s="1"/>
  <c r="FE64" i="2" s="1"/>
  <c r="EM64" i="2"/>
  <c r="E65" i="2"/>
  <c r="AG65" i="2"/>
  <c r="DS65" i="2"/>
  <c r="DY65" i="2" s="1"/>
  <c r="EW65" i="2"/>
  <c r="EM65" i="2"/>
  <c r="DH66" i="2"/>
  <c r="DQ66" i="2"/>
  <c r="AX67" i="2"/>
  <c r="BU67" i="2"/>
  <c r="FS67" i="2"/>
  <c r="FY67" i="2" s="1"/>
  <c r="EP67" i="2"/>
  <c r="L68" i="2"/>
  <c r="B68" i="2"/>
  <c r="AI68" i="2"/>
  <c r="CH68" i="2" s="1"/>
  <c r="EG68" i="2" s="1"/>
  <c r="Q67" i="2"/>
  <c r="Q76" i="2" s="1"/>
  <c r="AR68" i="2"/>
  <c r="BT68" i="2"/>
  <c r="CT67" i="2"/>
  <c r="DU67" i="2" s="1"/>
  <c r="DU69" i="2"/>
  <c r="EG69" i="2" s="1"/>
  <c r="AZ70" i="2"/>
  <c r="BI70" i="2" s="1"/>
  <c r="BG70" i="2" s="1"/>
  <c r="AO70" i="2"/>
  <c r="DT70" i="2"/>
  <c r="CZ70" i="2"/>
  <c r="L71" i="2"/>
  <c r="B71" i="2"/>
  <c r="AR71" i="2"/>
  <c r="BT71" i="2"/>
  <c r="CF71" i="2" s="1"/>
  <c r="EX73" i="2"/>
  <c r="FG73" i="2" s="1"/>
  <c r="FE73" i="2" s="1"/>
  <c r="EM73" i="2"/>
  <c r="FO73" i="2"/>
  <c r="FT75" i="2"/>
  <c r="V79" i="2"/>
  <c r="AQ79" i="2" s="1"/>
  <c r="AB81" i="2"/>
  <c r="AB78" i="2"/>
  <c r="AV81" i="2"/>
  <c r="AV82" i="2" s="1"/>
  <c r="AV78" i="2"/>
  <c r="DD76" i="2"/>
  <c r="FD81" i="2"/>
  <c r="FD82" i="2" s="1"/>
  <c r="FD78" i="2"/>
  <c r="FL81" i="2"/>
  <c r="FL82" i="2" s="1"/>
  <c r="FL78" i="2"/>
  <c r="AG63" i="2"/>
  <c r="E63" i="2"/>
  <c r="AF63" i="2" s="1"/>
  <c r="AY63" i="2"/>
  <c r="AO63" i="2"/>
  <c r="BU63" i="2"/>
  <c r="CQ63" i="2"/>
  <c r="DR63" i="2" s="1"/>
  <c r="DS63" i="2"/>
  <c r="E64" i="2"/>
  <c r="AF64" i="2" s="1"/>
  <c r="AH64" i="2"/>
  <c r="BH64" i="2"/>
  <c r="AH65" i="2"/>
  <c r="N65" i="2"/>
  <c r="FG65" i="2"/>
  <c r="FP65" i="2" s="1"/>
  <c r="AN66" i="2"/>
  <c r="N66" i="2"/>
  <c r="AF66" i="2" s="1"/>
  <c r="AG66" i="2"/>
  <c r="EG66" i="2"/>
  <c r="CG66" i="2"/>
  <c r="FF66" i="2"/>
  <c r="FO66" i="2"/>
  <c r="B67" i="2"/>
  <c r="M67" i="2"/>
  <c r="V67" i="2" s="1"/>
  <c r="AH67" i="2"/>
  <c r="N67" i="2"/>
  <c r="BG67" i="2"/>
  <c r="EM67" i="2"/>
  <c r="EW67" i="2"/>
  <c r="EY67" i="2"/>
  <c r="FR67" i="2"/>
  <c r="V68" i="2"/>
  <c r="AE68" i="2"/>
  <c r="BU68" i="2"/>
  <c r="BA68" i="2"/>
  <c r="FT68" i="2"/>
  <c r="ES67" i="2"/>
  <c r="AE69" i="2"/>
  <c r="CD69" i="2" s="1"/>
  <c r="U69" i="2"/>
  <c r="CA69" i="2"/>
  <c r="BA69" i="2"/>
  <c r="BS69" i="2" s="1"/>
  <c r="BT69" i="2"/>
  <c r="CY69" i="2"/>
  <c r="DH69" i="2" s="1"/>
  <c r="DF69" i="2" s="1"/>
  <c r="CN69" i="2"/>
  <c r="EP69" i="2"/>
  <c r="FQ69" i="2" s="1"/>
  <c r="FS69" i="2"/>
  <c r="FY70" i="2"/>
  <c r="EY70" i="2"/>
  <c r="FQ70" i="2" s="1"/>
  <c r="FR70" i="2"/>
  <c r="V71" i="2"/>
  <c r="AE71" i="2" s="1"/>
  <c r="BU71" i="2"/>
  <c r="BA71" i="2"/>
  <c r="CZ73" i="2"/>
  <c r="DR73" i="2" s="1"/>
  <c r="DS73" i="2"/>
  <c r="DH75" i="2"/>
  <c r="DQ75" i="2"/>
  <c r="CE80" i="2"/>
  <c r="I76" i="2"/>
  <c r="AW76" i="2"/>
  <c r="BE76" i="2"/>
  <c r="DE76" i="2"/>
  <c r="DM76" i="2"/>
  <c r="FM76" i="2"/>
  <c r="FT62" i="2"/>
  <c r="B63" i="2"/>
  <c r="BR63" i="2"/>
  <c r="CN63" i="2"/>
  <c r="DP63" i="2"/>
  <c r="L64" i="2"/>
  <c r="B64" i="2"/>
  <c r="CH64" i="2"/>
  <c r="EG64" i="2" s="1"/>
  <c r="GF64" i="2" s="1"/>
  <c r="AR64" i="2"/>
  <c r="BS64" i="2" s="1"/>
  <c r="BT64" i="2"/>
  <c r="DR64" i="2"/>
  <c r="AZ66" i="2"/>
  <c r="BI66" i="2" s="1"/>
  <c r="BG66" i="2" s="1"/>
  <c r="AO66" i="2"/>
  <c r="CQ66" i="2"/>
  <c r="DR66" i="2" s="1"/>
  <c r="DT66" i="2"/>
  <c r="DZ66" i="2" s="1"/>
  <c r="EP66" i="2"/>
  <c r="FR66" i="2"/>
  <c r="FX66" i="2" s="1"/>
  <c r="AG67" i="2"/>
  <c r="AK67" i="2"/>
  <c r="CJ67" i="2" s="1"/>
  <c r="EI67" i="2" s="1"/>
  <c r="GH67" i="2" s="1"/>
  <c r="CI67" i="2"/>
  <c r="EH67" i="2" s="1"/>
  <c r="GG67" i="2" s="1"/>
  <c r="BS67" i="2"/>
  <c r="CF68" i="2"/>
  <c r="DT68" i="2"/>
  <c r="DZ68" i="2" s="1"/>
  <c r="CZ68" i="2"/>
  <c r="DR68" i="2" s="1"/>
  <c r="DS68" i="2"/>
  <c r="EX68" i="2"/>
  <c r="FG68" i="2" s="1"/>
  <c r="FE68" i="2" s="1"/>
  <c r="EM68" i="2"/>
  <c r="E69" i="2"/>
  <c r="AF69" i="2" s="1"/>
  <c r="AG69" i="2"/>
  <c r="DS69" i="2"/>
  <c r="DY69" i="2" s="1"/>
  <c r="EW69" i="2"/>
  <c r="EM69" i="2"/>
  <c r="FT69" i="2"/>
  <c r="FB67" i="2"/>
  <c r="FB76" i="2" s="1"/>
  <c r="DG70" i="2"/>
  <c r="DP70" i="2"/>
  <c r="CY71" i="2"/>
  <c r="DH71" i="2" s="1"/>
  <c r="DF71" i="2" s="1"/>
  <c r="CN71" i="2"/>
  <c r="FS71" i="2"/>
  <c r="EP71" i="2"/>
  <c r="BT72" i="2"/>
  <c r="CF72" i="2" s="1"/>
  <c r="AR72" i="2"/>
  <c r="BS72" i="2" s="1"/>
  <c r="CE72" i="2" s="1"/>
  <c r="AZ64" i="2"/>
  <c r="BI64" i="2" s="1"/>
  <c r="CN64" i="2"/>
  <c r="CX64" i="2"/>
  <c r="EP64" i="2"/>
  <c r="FQ64" i="2" s="1"/>
  <c r="EV64" i="2"/>
  <c r="M65" i="2"/>
  <c r="V65" i="2" s="1"/>
  <c r="AO65" i="2"/>
  <c r="AY65" i="2"/>
  <c r="CQ65" i="2"/>
  <c r="DR65" i="2" s="1"/>
  <c r="B66" i="2"/>
  <c r="L66" i="2"/>
  <c r="AR66" i="2"/>
  <c r="BS66" i="2" s="1"/>
  <c r="EX66" i="2"/>
  <c r="FG66" i="2" s="1"/>
  <c r="E67" i="2"/>
  <c r="AO67" i="2"/>
  <c r="BQ67" i="2"/>
  <c r="CW67" i="2"/>
  <c r="DO67" i="2" s="1"/>
  <c r="DQ67" i="2"/>
  <c r="DZ67" i="2" s="1"/>
  <c r="AZ68" i="2"/>
  <c r="BI68" i="2" s="1"/>
  <c r="CN68" i="2"/>
  <c r="CX68" i="2"/>
  <c r="EP68" i="2"/>
  <c r="FQ68" i="2" s="1"/>
  <c r="EV68" i="2"/>
  <c r="M69" i="2"/>
  <c r="V69" i="2" s="1"/>
  <c r="AO69" i="2"/>
  <c r="AY69" i="2"/>
  <c r="CQ69" i="2"/>
  <c r="DR69" i="2" s="1"/>
  <c r="B70" i="2"/>
  <c r="L70" i="2"/>
  <c r="AR70" i="2"/>
  <c r="BS70" i="2" s="1"/>
  <c r="CY70" i="2"/>
  <c r="DH70" i="2" s="1"/>
  <c r="EM70" i="2"/>
  <c r="EW70" i="2"/>
  <c r="AZ71" i="2"/>
  <c r="BI71" i="2" s="1"/>
  <c r="CQ71" i="2"/>
  <c r="DR71" i="2" s="1"/>
  <c r="EY71" i="2"/>
  <c r="FQ72" i="2"/>
  <c r="E73" i="2"/>
  <c r="AF73" i="2" s="1"/>
  <c r="AH73" i="2"/>
  <c r="BH73" i="2"/>
  <c r="BQ73" i="2"/>
  <c r="FR73" i="2"/>
  <c r="FX73" i="2" s="1"/>
  <c r="AH74" i="2"/>
  <c r="N74" i="2"/>
  <c r="FG74" i="2"/>
  <c r="FP74" i="2" s="1"/>
  <c r="AH75" i="2"/>
  <c r="N75" i="2"/>
  <c r="AG75" i="2"/>
  <c r="FF75" i="2"/>
  <c r="L72" i="2"/>
  <c r="B72" i="2"/>
  <c r="AH72" i="2"/>
  <c r="CI72" i="2"/>
  <c r="EH72" i="2" s="1"/>
  <c r="GG72" i="2" s="1"/>
  <c r="BV72" i="2"/>
  <c r="CH72" i="2" s="1"/>
  <c r="EG72" i="2" s="1"/>
  <c r="GF72" i="2" s="1"/>
  <c r="CY72" i="2"/>
  <c r="DH72" i="2" s="1"/>
  <c r="DG72" i="2"/>
  <c r="L73" i="2"/>
  <c r="B73" i="2"/>
  <c r="CH73" i="2"/>
  <c r="EG73" i="2" s="1"/>
  <c r="GF73" i="2" s="1"/>
  <c r="AR73" i="2"/>
  <c r="BT73" i="2"/>
  <c r="AZ75" i="2"/>
  <c r="BI75" i="2" s="1"/>
  <c r="BG75" i="2" s="1"/>
  <c r="AO75" i="2"/>
  <c r="CQ75" i="2"/>
  <c r="DR75" i="2" s="1"/>
  <c r="DT75" i="2"/>
  <c r="DZ75" i="2" s="1"/>
  <c r="EP75" i="2"/>
  <c r="FR75" i="2"/>
  <c r="AU67" i="2"/>
  <c r="BV67" i="2" s="1"/>
  <c r="AE72" i="2"/>
  <c r="AZ72" i="2"/>
  <c r="BI72" i="2" s="1"/>
  <c r="BR72" i="2"/>
  <c r="BH72" i="2"/>
  <c r="CQ72" i="2"/>
  <c r="DR72" i="2" s="1"/>
  <c r="DS72" i="2"/>
  <c r="FS72" i="2"/>
  <c r="FY72" i="2" s="1"/>
  <c r="EY72" i="2"/>
  <c r="FR72" i="2"/>
  <c r="V73" i="2"/>
  <c r="AE73" i="2" s="1"/>
  <c r="BU73" i="2"/>
  <c r="BA73" i="2"/>
  <c r="AE74" i="2"/>
  <c r="CD74" i="2" s="1"/>
  <c r="U74" i="2"/>
  <c r="AD74" i="2" s="1"/>
  <c r="BU74" i="2"/>
  <c r="CA74" i="2" s="1"/>
  <c r="BA74" i="2"/>
  <c r="BS74" i="2" s="1"/>
  <c r="BT74" i="2"/>
  <c r="CY74" i="2"/>
  <c r="DH74" i="2" s="1"/>
  <c r="DF74" i="2" s="1"/>
  <c r="CN74" i="2"/>
  <c r="DQ74" i="2"/>
  <c r="DZ74" i="2" s="1"/>
  <c r="EP74" i="2"/>
  <c r="FQ74" i="2" s="1"/>
  <c r="FS74" i="2"/>
  <c r="AF75" i="2"/>
  <c r="BT75" i="2"/>
  <c r="BZ75" i="2" s="1"/>
  <c r="CX75" i="2"/>
  <c r="CN75" i="2"/>
  <c r="FS75" i="2"/>
  <c r="EY75" i="2"/>
  <c r="EM72" i="2"/>
  <c r="EW72" i="2"/>
  <c r="AZ73" i="2"/>
  <c r="BI73" i="2" s="1"/>
  <c r="CN73" i="2"/>
  <c r="CX73" i="2"/>
  <c r="EP73" i="2"/>
  <c r="FQ73" i="2" s="1"/>
  <c r="EV73" i="2"/>
  <c r="M74" i="2"/>
  <c r="V74" i="2" s="1"/>
  <c r="AO74" i="2"/>
  <c r="AY74" i="2"/>
  <c r="CQ74" i="2"/>
  <c r="DR74" i="2" s="1"/>
  <c r="B75" i="2"/>
  <c r="L75" i="2"/>
  <c r="AR75" i="2"/>
  <c r="BS75" i="2" s="1"/>
  <c r="EX75" i="2"/>
  <c r="FG75" i="2" s="1"/>
  <c r="K79" i="2"/>
  <c r="EE80" i="2"/>
  <c r="CE79" i="2"/>
  <c r="EF79" i="2"/>
  <c r="U79" i="2"/>
  <c r="AD79" i="2" s="1"/>
  <c r="CF79" i="2"/>
  <c r="K80" i="2"/>
  <c r="AC80" i="2" s="1"/>
  <c r="AP80" i="2"/>
  <c r="AD80" i="2"/>
  <c r="AZ80" i="2"/>
  <c r="BI80" i="2" s="1"/>
  <c r="CP80" i="2" s="1"/>
  <c r="FQ80" i="2"/>
  <c r="K86" i="2"/>
  <c r="B85" i="2"/>
  <c r="AC88" i="2"/>
  <c r="AL88" i="2" s="1"/>
  <c r="K88" i="2"/>
  <c r="T88" i="2" s="1"/>
  <c r="AO88" i="2" s="1"/>
  <c r="K87" i="2"/>
  <c r="T87" i="2" s="1"/>
  <c r="AO87" i="2" s="1"/>
  <c r="AI85" i="2"/>
  <c r="CH86" i="2"/>
  <c r="CW86" i="2"/>
  <c r="CN85" i="2"/>
  <c r="FQ85" i="2"/>
  <c r="DO87" i="2"/>
  <c r="CW87" i="2"/>
  <c r="DF87" i="2" s="1"/>
  <c r="CW88" i="2"/>
  <c r="DF88" i="2" s="1"/>
  <c r="AF85" i="2"/>
  <c r="CE86" i="2"/>
  <c r="BS85" i="2"/>
  <c r="FE86" i="2"/>
  <c r="EV85" i="2"/>
  <c r="CE87" i="2"/>
  <c r="CE88" i="2"/>
  <c r="DX87" i="2"/>
  <c r="DL78" i="2" l="1"/>
  <c r="DL89" i="2"/>
  <c r="FG14" i="2"/>
  <c r="FG77" i="2" s="1"/>
  <c r="FE22" i="2"/>
  <c r="EG57" i="2"/>
  <c r="GF57" i="2" s="1"/>
  <c r="CA17" i="2"/>
  <c r="M11" i="2"/>
  <c r="K11" i="2" s="1"/>
  <c r="GF75" i="2"/>
  <c r="AI42" i="2"/>
  <c r="DO88" i="2"/>
  <c r="DX88" i="2" s="1"/>
  <c r="FY74" i="2"/>
  <c r="FQ66" i="2"/>
  <c r="GF69" i="2"/>
  <c r="FW59" i="2"/>
  <c r="EG63" i="2"/>
  <c r="GF63" i="2" s="1"/>
  <c r="AX59" i="2"/>
  <c r="AF52" i="2"/>
  <c r="K48" i="2"/>
  <c r="CX29" i="2"/>
  <c r="CF62" i="2"/>
  <c r="FT55" i="2"/>
  <c r="FX49" i="2"/>
  <c r="FN59" i="2"/>
  <c r="FA38" i="2"/>
  <c r="CE33" i="2"/>
  <c r="BX76" i="2"/>
  <c r="BX78" i="2" s="1"/>
  <c r="BT76" i="2"/>
  <c r="BG53" i="2"/>
  <c r="E42" i="2"/>
  <c r="DI39" i="2"/>
  <c r="CJ14" i="2"/>
  <c r="CJ77" i="2" s="1"/>
  <c r="BG20" i="2"/>
  <c r="CM35" i="2"/>
  <c r="CY14" i="2"/>
  <c r="CY77" i="2" s="1"/>
  <c r="AP35" i="2"/>
  <c r="CH34" i="2"/>
  <c r="AD18" i="2"/>
  <c r="BG21" i="2"/>
  <c r="CM31" i="2"/>
  <c r="EW35" i="2"/>
  <c r="EW34" i="2" s="1"/>
  <c r="EV34" i="2" s="1"/>
  <c r="CZ11" i="2"/>
  <c r="FT10" i="2"/>
  <c r="DK12" i="2"/>
  <c r="DK13" i="2" s="1"/>
  <c r="BR11" i="2"/>
  <c r="CH80" i="2"/>
  <c r="EG80" i="2" s="1"/>
  <c r="GF80" i="2" s="1"/>
  <c r="DP71" i="2"/>
  <c r="DY71" i="2" s="1"/>
  <c r="EH61" i="2"/>
  <c r="GG61" i="2" s="1"/>
  <c r="GF53" i="2"/>
  <c r="AD23" i="2"/>
  <c r="C22" i="2"/>
  <c r="C14" i="2" s="1"/>
  <c r="C12" i="2" s="1"/>
  <c r="AD52" i="2"/>
  <c r="AM52" i="2" s="1"/>
  <c r="AD48" i="2"/>
  <c r="C36" i="2"/>
  <c r="B36" i="2" s="1"/>
  <c r="AD24" i="2"/>
  <c r="AM24" i="2" s="1"/>
  <c r="K17" i="2"/>
  <c r="D11" i="2"/>
  <c r="B11" i="2" s="1"/>
  <c r="FO49" i="2"/>
  <c r="T17" i="2"/>
  <c r="GM17" i="2" s="1"/>
  <c r="CO31" i="2"/>
  <c r="CN31" i="2" s="1"/>
  <c r="CO29" i="2"/>
  <c r="CN29" i="2" s="1"/>
  <c r="FV12" i="2"/>
  <c r="FV13" i="2" s="1"/>
  <c r="AZ11" i="2"/>
  <c r="AX11" i="2" s="1"/>
  <c r="FO64" i="2"/>
  <c r="AC87" i="2"/>
  <c r="AL87" i="2" s="1"/>
  <c r="K74" i="2"/>
  <c r="AX72" i="2"/>
  <c r="BP72" i="2" s="1"/>
  <c r="CW71" i="2"/>
  <c r="DQ71" i="2"/>
  <c r="DZ71" i="2" s="1"/>
  <c r="K69" i="2"/>
  <c r="BG71" i="2"/>
  <c r="FQ60" i="2"/>
  <c r="FQ63" i="2"/>
  <c r="CH56" i="2"/>
  <c r="EG56" i="2" s="1"/>
  <c r="GF56" i="2" s="1"/>
  <c r="DY67" i="2"/>
  <c r="T65" i="2"/>
  <c r="EV51" i="2"/>
  <c r="BG49" i="2"/>
  <c r="U54" i="2"/>
  <c r="AD54" i="2" s="1"/>
  <c r="AM54" i="2" s="1"/>
  <c r="FE49" i="2"/>
  <c r="FN49" i="2" s="1"/>
  <c r="FW49" i="2" s="1"/>
  <c r="DV38" i="2"/>
  <c r="AF60" i="2"/>
  <c r="CE60" i="2" s="1"/>
  <c r="CM32" i="2"/>
  <c r="U22" i="2"/>
  <c r="DI42" i="2"/>
  <c r="AQ22" i="2"/>
  <c r="AQ14" i="2" s="1"/>
  <c r="AQ77" i="2" s="1"/>
  <c r="AQ78" i="2" s="1"/>
  <c r="EN31" i="2"/>
  <c r="BX38" i="2"/>
  <c r="BS20" i="2"/>
  <c r="FB12" i="2"/>
  <c r="FB13" i="2" s="1"/>
  <c r="DK38" i="2"/>
  <c r="DZ19" i="2"/>
  <c r="EW22" i="2"/>
  <c r="EV22" i="2" s="1"/>
  <c r="BP17" i="2"/>
  <c r="FT12" i="2"/>
  <c r="FT13" i="2" s="1"/>
  <c r="M10" i="2"/>
  <c r="BV10" i="2"/>
  <c r="K9" i="2"/>
  <c r="AX10" i="2"/>
  <c r="K8" i="2"/>
  <c r="CS12" i="2"/>
  <c r="CS13" i="2" s="1"/>
  <c r="DR85" i="2"/>
  <c r="DZ21" i="2"/>
  <c r="BR21" i="2"/>
  <c r="CD21" i="2" s="1"/>
  <c r="EC21" i="2" s="1"/>
  <c r="K18" i="2"/>
  <c r="DQ9" i="2"/>
  <c r="DQ11" i="2" s="1"/>
  <c r="GA12" i="2"/>
  <c r="GA13" i="2" s="1"/>
  <c r="DW12" i="2"/>
  <c r="DW13" i="2" s="1"/>
  <c r="CP11" i="2"/>
  <c r="CN11" i="2" s="1"/>
  <c r="DF21" i="2"/>
  <c r="AX9" i="2"/>
  <c r="BX12" i="2"/>
  <c r="BX13" i="2" s="1"/>
  <c r="CH33" i="2"/>
  <c r="BZ73" i="2"/>
  <c r="DX71" i="2"/>
  <c r="BP67" i="2"/>
  <c r="BY67" i="2" s="1"/>
  <c r="DO71" i="2"/>
  <c r="AD63" i="2"/>
  <c r="GF66" i="2"/>
  <c r="CW60" i="2"/>
  <c r="AE62" i="2"/>
  <c r="FY63" i="2"/>
  <c r="BZ61" i="2"/>
  <c r="BZ59" i="2"/>
  <c r="DU56" i="2"/>
  <c r="BR59" i="2"/>
  <c r="CD59" i="2" s="1"/>
  <c r="EC59" i="2" s="1"/>
  <c r="GB59" i="2" s="1"/>
  <c r="BR57" i="2"/>
  <c r="DQ56" i="2"/>
  <c r="DZ56" i="2" s="1"/>
  <c r="CW50" i="2"/>
  <c r="BV56" i="2"/>
  <c r="BW37" i="2"/>
  <c r="BW38" i="2" s="1"/>
  <c r="AE58" i="2"/>
  <c r="AN58" i="2" s="1"/>
  <c r="BG18" i="2"/>
  <c r="BU14" i="2"/>
  <c r="CG52" i="2"/>
  <c r="GF17" i="2"/>
  <c r="BS17" i="2"/>
  <c r="BV14" i="2"/>
  <c r="BR9" i="2"/>
  <c r="CA9" i="2" s="1"/>
  <c r="AE8" i="2"/>
  <c r="AN8" i="2" s="1"/>
  <c r="DY74" i="2"/>
  <c r="FW87" i="2"/>
  <c r="EG74" i="2"/>
  <c r="GF74" i="2" s="1"/>
  <c r="FP71" i="2"/>
  <c r="FY71" i="2" s="1"/>
  <c r="FX64" i="2"/>
  <c r="DY60" i="2"/>
  <c r="CH71" i="2"/>
  <c r="EG71" i="2" s="1"/>
  <c r="GF71" i="2" s="1"/>
  <c r="BZ57" i="2"/>
  <c r="DP60" i="2"/>
  <c r="AN57" i="2"/>
  <c r="CG57" i="2"/>
  <c r="DU34" i="2"/>
  <c r="BQ57" i="2"/>
  <c r="K23" i="2"/>
  <c r="L22" i="2"/>
  <c r="DQ17" i="2"/>
  <c r="T9" i="2"/>
  <c r="T10" i="2" s="1"/>
  <c r="CN41" i="2"/>
  <c r="FF41" i="2"/>
  <c r="DP18" i="2"/>
  <c r="DY18" i="2" s="1"/>
  <c r="C32" i="2"/>
  <c r="B32" i="2" s="1"/>
  <c r="AD17" i="2"/>
  <c r="CN9" i="2"/>
  <c r="CN10" i="2" s="1"/>
  <c r="DH11" i="2"/>
  <c r="BL12" i="2"/>
  <c r="BL13" i="2" s="1"/>
  <c r="BQ66" i="2"/>
  <c r="BZ66" i="2" s="1"/>
  <c r="B9" i="2"/>
  <c r="B10" i="2" s="1"/>
  <c r="AM64" i="3"/>
  <c r="CE56" i="3"/>
  <c r="CE55" i="3"/>
  <c r="ED72" i="3"/>
  <c r="DO73" i="3"/>
  <c r="DX73" i="3" s="1"/>
  <c r="EV70" i="3"/>
  <c r="CE73" i="3"/>
  <c r="AF70" i="3"/>
  <c r="CB72" i="3"/>
  <c r="CK72" i="3" s="1"/>
  <c r="AM65" i="3"/>
  <c r="AE64" i="3"/>
  <c r="K64" i="3"/>
  <c r="DQ59" i="3"/>
  <c r="DZ59" i="3" s="1"/>
  <c r="CA59" i="3"/>
  <c r="BV48" i="3"/>
  <c r="AU61" i="3"/>
  <c r="BP59" i="3"/>
  <c r="BY59" i="3" s="1"/>
  <c r="BQ58" i="3"/>
  <c r="AE58" i="3"/>
  <c r="CH58" i="3"/>
  <c r="EG58" i="3" s="1"/>
  <c r="GF58" i="3" s="1"/>
  <c r="DG53" i="3"/>
  <c r="DF53" i="3" s="1"/>
  <c r="CW53" i="3"/>
  <c r="FG51" i="3"/>
  <c r="FP51" i="3" s="1"/>
  <c r="FY51" i="3" s="1"/>
  <c r="EV51" i="3"/>
  <c r="DG49" i="3"/>
  <c r="DF49" i="3" s="1"/>
  <c r="DO49" i="3" s="1"/>
  <c r="DX49" i="3" s="1"/>
  <c r="CW49" i="3"/>
  <c r="DP49" i="3"/>
  <c r="EV56" i="3"/>
  <c r="FN56" i="3" s="1"/>
  <c r="CF56" i="3"/>
  <c r="CG54" i="3"/>
  <c r="AX53" i="3"/>
  <c r="BP53" i="3" s="1"/>
  <c r="DY52" i="3"/>
  <c r="DG51" i="3"/>
  <c r="DF51" i="3" s="1"/>
  <c r="CW51" i="3"/>
  <c r="BX66" i="3"/>
  <c r="AW67" i="3"/>
  <c r="BX67" i="3" s="1"/>
  <c r="FE58" i="3"/>
  <c r="DG57" i="3"/>
  <c r="DF57" i="3" s="1"/>
  <c r="CW57" i="3"/>
  <c r="DO57" i="3" s="1"/>
  <c r="DX57" i="3" s="1"/>
  <c r="FB74" i="3"/>
  <c r="FB63" i="3"/>
  <c r="FF54" i="3"/>
  <c r="EV54" i="3"/>
  <c r="FP53" i="3"/>
  <c r="FY53" i="3" s="1"/>
  <c r="DG56" i="3"/>
  <c r="CW56" i="3"/>
  <c r="CH52" i="3"/>
  <c r="EG52" i="3" s="1"/>
  <c r="FH74" i="3"/>
  <c r="FH63" i="3"/>
  <c r="BA74" i="3"/>
  <c r="BA63" i="3"/>
  <c r="EE12" i="3"/>
  <c r="EE10" i="3"/>
  <c r="CF28" i="3"/>
  <c r="CF27" i="3"/>
  <c r="DX71" i="3"/>
  <c r="DR70" i="3"/>
  <c r="AX73" i="3"/>
  <c r="BG73" i="3" s="1"/>
  <c r="FQ70" i="3"/>
  <c r="FE70" i="3"/>
  <c r="FN71" i="3"/>
  <c r="FN70" i="3" s="1"/>
  <c r="EF64" i="3"/>
  <c r="AN65" i="3"/>
  <c r="CM59" i="3"/>
  <c r="EF59" i="3"/>
  <c r="EE58" i="3"/>
  <c r="CF57" i="3"/>
  <c r="AM57" i="3"/>
  <c r="AL60" i="3"/>
  <c r="CE60" i="3"/>
  <c r="AM59" i="3"/>
  <c r="CF59" i="3"/>
  <c r="CA58" i="3"/>
  <c r="V54" i="3"/>
  <c r="AE54" i="3"/>
  <c r="CD54" i="3" s="1"/>
  <c r="K54" i="3"/>
  <c r="DO53" i="3"/>
  <c r="DX53" i="3" s="1"/>
  <c r="BQ60" i="3"/>
  <c r="BZ60" i="3" s="1"/>
  <c r="AN55" i="3"/>
  <c r="CG55" i="3"/>
  <c r="CC52" i="3"/>
  <c r="EB52" i="3" s="1"/>
  <c r="DQ50" i="3"/>
  <c r="DZ50" i="3" s="1"/>
  <c r="K50" i="3"/>
  <c r="DM68" i="3"/>
  <c r="DL66" i="3"/>
  <c r="DM67" i="3"/>
  <c r="DL67" i="3" s="1"/>
  <c r="BE69" i="3"/>
  <c r="AJ63" i="3"/>
  <c r="CI61" i="3"/>
  <c r="EE52" i="3"/>
  <c r="CL52" i="3"/>
  <c r="AM52" i="3"/>
  <c r="Q74" i="3"/>
  <c r="Q63" i="3"/>
  <c r="U49" i="3"/>
  <c r="K49" i="3"/>
  <c r="AI48" i="3"/>
  <c r="CH48" i="3" s="1"/>
  <c r="EG48" i="3" s="1"/>
  <c r="GF48" i="3" s="1"/>
  <c r="DD66" i="3"/>
  <c r="DD63" i="3"/>
  <c r="DV61" i="3"/>
  <c r="DV63" i="3" s="1"/>
  <c r="AV68" i="3"/>
  <c r="BW66" i="3"/>
  <c r="AU66" i="3"/>
  <c r="AV67" i="3"/>
  <c r="FQ41" i="3"/>
  <c r="EP42" i="3"/>
  <c r="AD42" i="3"/>
  <c r="EE44" i="3"/>
  <c r="EW61" i="3"/>
  <c r="K70" i="3"/>
  <c r="T71" i="3"/>
  <c r="ED71" i="3"/>
  <c r="CE70" i="3"/>
  <c r="FN73" i="3"/>
  <c r="FW73" i="3" s="1"/>
  <c r="AC64" i="3"/>
  <c r="AZ65" i="3"/>
  <c r="BI65" i="3" s="1"/>
  <c r="CP65" i="3" s="1"/>
  <c r="BR65" i="3"/>
  <c r="CA65" i="3" s="1"/>
  <c r="ED64" i="3"/>
  <c r="EF65" i="3"/>
  <c r="BH65" i="3"/>
  <c r="AX65" i="3"/>
  <c r="CC59" i="3"/>
  <c r="DX58" i="3"/>
  <c r="CE58" i="3"/>
  <c r="DZ57" i="3"/>
  <c r="BH57" i="3"/>
  <c r="AX57" i="3"/>
  <c r="DP59" i="3"/>
  <c r="DY59" i="3" s="1"/>
  <c r="DF59" i="3"/>
  <c r="DO59" i="3" s="1"/>
  <c r="DX59" i="3" s="1"/>
  <c r="CB59" i="3"/>
  <c r="FX60" i="3"/>
  <c r="AL59" i="3"/>
  <c r="CE59" i="3"/>
  <c r="U58" i="3"/>
  <c r="K58" i="3"/>
  <c r="DX54" i="3"/>
  <c r="BY51" i="3"/>
  <c r="BI49" i="3"/>
  <c r="BR49" i="3" s="1"/>
  <c r="AX49" i="3"/>
  <c r="V57" i="3"/>
  <c r="T57" i="3" s="1"/>
  <c r="AC57" i="3" s="1"/>
  <c r="FP56" i="3"/>
  <c r="FY56" i="3" s="1"/>
  <c r="AN56" i="3"/>
  <c r="CG56" i="3"/>
  <c r="BR53" i="3"/>
  <c r="CD53" i="3" s="1"/>
  <c r="EC53" i="3" s="1"/>
  <c r="GB53" i="3" s="1"/>
  <c r="DP51" i="3"/>
  <c r="DY51" i="3" s="1"/>
  <c r="CE51" i="3"/>
  <c r="DO50" i="3"/>
  <c r="DX50" i="3" s="1"/>
  <c r="T50" i="3"/>
  <c r="DY48" i="3"/>
  <c r="BZ58" i="3"/>
  <c r="DP57" i="3"/>
  <c r="DY57" i="3" s="1"/>
  <c r="FF55" i="3"/>
  <c r="FE55" i="3" s="1"/>
  <c r="EV55" i="3"/>
  <c r="FN55" i="3" s="1"/>
  <c r="FW55" i="3" s="1"/>
  <c r="AM54" i="3"/>
  <c r="CF54" i="3"/>
  <c r="DP53" i="3"/>
  <c r="CD51" i="3"/>
  <c r="EC51" i="3" s="1"/>
  <c r="CA51" i="3"/>
  <c r="GF49" i="3"/>
  <c r="CG57" i="3"/>
  <c r="DG55" i="3"/>
  <c r="DF55" i="3" s="1"/>
  <c r="CW55" i="3"/>
  <c r="DP55" i="3"/>
  <c r="DY55" i="3" s="1"/>
  <c r="CD46" i="3"/>
  <c r="EC46" i="3" s="1"/>
  <c r="CA46" i="3"/>
  <c r="FK74" i="3"/>
  <c r="FK63" i="3"/>
  <c r="CD8" i="3"/>
  <c r="EC8" i="3" s="1"/>
  <c r="AN8" i="3"/>
  <c r="EE15" i="3"/>
  <c r="DF72" i="3"/>
  <c r="DF70" i="3" s="1"/>
  <c r="CW70" i="3"/>
  <c r="EG71" i="3"/>
  <c r="CH70" i="3"/>
  <c r="AC73" i="3"/>
  <c r="GD64" i="3"/>
  <c r="BR64" i="3"/>
  <c r="CA64" i="3" s="1"/>
  <c r="AZ64" i="3"/>
  <c r="BI64" i="3" s="1"/>
  <c r="CP64" i="3" s="1"/>
  <c r="ED65" i="3"/>
  <c r="AP64" i="3"/>
  <c r="T64" i="3"/>
  <c r="AN60" i="3"/>
  <c r="CG60" i="3"/>
  <c r="DG60" i="3"/>
  <c r="DF60" i="3" s="1"/>
  <c r="DO60" i="3" s="1"/>
  <c r="DX60" i="3" s="1"/>
  <c r="CW60" i="3"/>
  <c r="GM60" i="3" s="1"/>
  <c r="U56" i="3"/>
  <c r="T56" i="3" s="1"/>
  <c r="K56" i="3"/>
  <c r="AC56" i="3" s="1"/>
  <c r="U55" i="3"/>
  <c r="T55" i="3" s="1"/>
  <c r="K55" i="3"/>
  <c r="GM55" i="3" s="1"/>
  <c r="AX54" i="3"/>
  <c r="BP54" i="3" s="1"/>
  <c r="BY54" i="3" s="1"/>
  <c r="BH54" i="3"/>
  <c r="BG54" i="3" s="1"/>
  <c r="BQ54" i="3"/>
  <c r="BZ54" i="3" s="1"/>
  <c r="CE52" i="3"/>
  <c r="K51" i="3"/>
  <c r="GM51" i="3" s="1"/>
  <c r="U51" i="3"/>
  <c r="T51" i="3" s="1"/>
  <c r="BH50" i="3"/>
  <c r="BG50" i="3" s="1"/>
  <c r="AX50" i="3"/>
  <c r="BP50" i="3" s="1"/>
  <c r="BY50" i="3" s="1"/>
  <c r="FF59" i="3"/>
  <c r="FE59" i="3" s="1"/>
  <c r="EV59" i="3"/>
  <c r="FN59" i="3" s="1"/>
  <c r="FW59" i="3" s="1"/>
  <c r="AD56" i="3"/>
  <c r="CC56" i="3" s="1"/>
  <c r="CF55" i="3"/>
  <c r="AN53" i="3"/>
  <c r="CG53" i="3"/>
  <c r="DO51" i="3"/>
  <c r="BQ50" i="3"/>
  <c r="CC50" i="3" s="1"/>
  <c r="EB50" i="3" s="1"/>
  <c r="AE50" i="3"/>
  <c r="CD50" i="3" s="1"/>
  <c r="EC50" i="3" s="1"/>
  <c r="GB50" i="3" s="1"/>
  <c r="V48" i="3"/>
  <c r="AE48" i="3" s="1"/>
  <c r="M61" i="3"/>
  <c r="K48" i="3"/>
  <c r="FM67" i="3"/>
  <c r="FM68" i="3" s="1"/>
  <c r="FM69" i="3" s="1"/>
  <c r="DE67" i="3"/>
  <c r="DE68" i="3" s="1"/>
  <c r="DE69" i="3" s="1"/>
  <c r="AJ66" i="3"/>
  <c r="CI66" i="3" s="1"/>
  <c r="I67" i="3"/>
  <c r="I68" i="3" s="1"/>
  <c r="EV58" i="3"/>
  <c r="FN58" i="3" s="1"/>
  <c r="FW58" i="3" s="1"/>
  <c r="BY58" i="3"/>
  <c r="AF54" i="3"/>
  <c r="DY53" i="3"/>
  <c r="EE53" i="3"/>
  <c r="FQ51" i="3"/>
  <c r="BP51" i="3"/>
  <c r="CF49" i="3"/>
  <c r="FL66" i="3"/>
  <c r="FL63" i="3"/>
  <c r="BJ42" i="3"/>
  <c r="BS41" i="3"/>
  <c r="CE41" i="3" s="1"/>
  <c r="CH40" i="3"/>
  <c r="EG40" i="3" s="1"/>
  <c r="GF40" i="3" s="1"/>
  <c r="AI42" i="3"/>
  <c r="CG58" i="3"/>
  <c r="DO54" i="3"/>
  <c r="CD47" i="3"/>
  <c r="AN47" i="3"/>
  <c r="AN37" i="3"/>
  <c r="CD38" i="3"/>
  <c r="EC38" i="3" s="1"/>
  <c r="GB38" i="3" s="1"/>
  <c r="AN38" i="3"/>
  <c r="DX51" i="3"/>
  <c r="BS49" i="3"/>
  <c r="CE49" i="3" s="1"/>
  <c r="FD66" i="3"/>
  <c r="FV66" i="3" s="1"/>
  <c r="FD63" i="3"/>
  <c r="DW66" i="3"/>
  <c r="AB66" i="3"/>
  <c r="AB63" i="3"/>
  <c r="CG41" i="3"/>
  <c r="AH42" i="3"/>
  <c r="CD40" i="3"/>
  <c r="EC40" i="3" s="1"/>
  <c r="GB40" i="3" s="1"/>
  <c r="FY55" i="3"/>
  <c r="DQ54" i="3"/>
  <c r="DZ54" i="3" s="1"/>
  <c r="AE52" i="3"/>
  <c r="CD52" i="3" s="1"/>
  <c r="EC52" i="3" s="1"/>
  <c r="GB52" i="3" s="1"/>
  <c r="CG50" i="3"/>
  <c r="AN50" i="3"/>
  <c r="T48" i="3"/>
  <c r="AD48" i="3"/>
  <c r="GF54" i="3"/>
  <c r="Q66" i="3"/>
  <c r="DS42" i="3"/>
  <c r="BU42" i="3"/>
  <c r="CA42" i="3" s="1"/>
  <c r="DL74" i="3"/>
  <c r="DL63" i="3"/>
  <c r="BD74" i="3"/>
  <c r="BD63" i="3"/>
  <c r="BR57" i="3"/>
  <c r="CA57" i="3" s="1"/>
  <c r="FP49" i="3"/>
  <c r="FY49" i="3" s="1"/>
  <c r="AD45" i="3"/>
  <c r="T45" i="3"/>
  <c r="FF41" i="3"/>
  <c r="EV41" i="3"/>
  <c r="EW42" i="3"/>
  <c r="AZ42" i="3"/>
  <c r="BI41" i="3"/>
  <c r="BI42" i="3" s="1"/>
  <c r="AE41" i="3"/>
  <c r="ES61" i="3"/>
  <c r="DK66" i="3"/>
  <c r="DK63" i="3"/>
  <c r="BR55" i="3"/>
  <c r="AM50" i="3"/>
  <c r="CF50" i="3"/>
  <c r="BQ46" i="3"/>
  <c r="T43" i="3"/>
  <c r="GM43" i="3" s="1"/>
  <c r="AD43" i="3"/>
  <c r="T41" i="3"/>
  <c r="U42" i="3"/>
  <c r="ER66" i="3"/>
  <c r="ER63" i="3"/>
  <c r="FS61" i="3"/>
  <c r="CT61" i="3"/>
  <c r="F66" i="3"/>
  <c r="F63" i="3"/>
  <c r="AG61" i="3"/>
  <c r="BR41" i="3"/>
  <c r="BR42" i="3" s="1"/>
  <c r="CB38" i="3"/>
  <c r="BH36" i="3"/>
  <c r="AX36" i="3"/>
  <c r="AX61" i="3" s="1"/>
  <c r="DZ35" i="3"/>
  <c r="W74" i="3"/>
  <c r="W63" i="3"/>
  <c r="CG62" i="3"/>
  <c r="CM45" i="3"/>
  <c r="EF45" i="3"/>
  <c r="CH41" i="3"/>
  <c r="EV37" i="3"/>
  <c r="AE36" i="3"/>
  <c r="O66" i="3"/>
  <c r="O63" i="3"/>
  <c r="CI27" i="3"/>
  <c r="EH21" i="3"/>
  <c r="CW47" i="3"/>
  <c r="DO47" i="3" s="1"/>
  <c r="DX47" i="3" s="1"/>
  <c r="DG39" i="3"/>
  <c r="DF39" i="3" s="1"/>
  <c r="CW39" i="3"/>
  <c r="AN39" i="3"/>
  <c r="EF37" i="3"/>
  <c r="DF36" i="3"/>
  <c r="CY61" i="3"/>
  <c r="CJ29" i="3"/>
  <c r="EI23" i="3"/>
  <c r="CM22" i="3"/>
  <c r="EF22" i="3"/>
  <c r="AI27" i="3"/>
  <c r="CH21" i="3"/>
  <c r="CE62" i="3"/>
  <c r="BG8" i="3"/>
  <c r="AC43" i="3"/>
  <c r="AX39" i="3"/>
  <c r="DP37" i="3"/>
  <c r="CX61" i="3"/>
  <c r="DG35" i="3"/>
  <c r="CW35" i="3"/>
  <c r="AR61" i="3"/>
  <c r="ED23" i="3"/>
  <c r="DR12" i="3"/>
  <c r="EO25" i="3"/>
  <c r="EM23" i="3"/>
  <c r="FR26" i="3"/>
  <c r="AJ26" i="3"/>
  <c r="CI25" i="3"/>
  <c r="AF30" i="3"/>
  <c r="CE24" i="3"/>
  <c r="GD21" i="3"/>
  <c r="EE27" i="3"/>
  <c r="BS16" i="3"/>
  <c r="CX24" i="3"/>
  <c r="CW24" i="3" s="1"/>
  <c r="CW12" i="3"/>
  <c r="EW24" i="3"/>
  <c r="EV24" i="3" s="1"/>
  <c r="EV12" i="3"/>
  <c r="AZ25" i="3"/>
  <c r="AX23" i="3"/>
  <c r="FG23" i="3"/>
  <c r="FE11" i="3"/>
  <c r="FF21" i="3"/>
  <c r="FE10" i="3"/>
  <c r="K10" i="3"/>
  <c r="L22" i="3"/>
  <c r="K22" i="3" s="1"/>
  <c r="L21" i="3"/>
  <c r="EO62" i="3"/>
  <c r="FP9" i="3"/>
  <c r="FN9" i="3" s="1"/>
  <c r="EV9" i="3"/>
  <c r="EV62" i="3" s="1"/>
  <c r="BZ9" i="3"/>
  <c r="CG9" i="3"/>
  <c r="AN9" i="3"/>
  <c r="AE9" i="3"/>
  <c r="CN8" i="3"/>
  <c r="FV26" i="3"/>
  <c r="N26" i="3"/>
  <c r="CG25" i="3"/>
  <c r="AH26" i="3"/>
  <c r="EL21" i="3"/>
  <c r="GE21" i="3"/>
  <c r="GK21" i="3" s="1"/>
  <c r="BI25" i="3"/>
  <c r="BG23" i="3"/>
  <c r="CC11" i="3"/>
  <c r="AD10" i="3"/>
  <c r="DR62" i="3"/>
  <c r="AI9" i="3"/>
  <c r="AY28" i="3"/>
  <c r="K28" i="3"/>
  <c r="AK26" i="3"/>
  <c r="CJ25" i="3"/>
  <c r="EC30" i="3"/>
  <c r="GB24" i="3"/>
  <c r="GB30" i="3" s="1"/>
  <c r="DR15" i="3"/>
  <c r="AO13" i="3"/>
  <c r="GM13" i="3" s="1"/>
  <c r="BQ13" i="3"/>
  <c r="AX11" i="3"/>
  <c r="AN10" i="3"/>
  <c r="CG10" i="3"/>
  <c r="CC9" i="3"/>
  <c r="AC9" i="3"/>
  <c r="FQ8" i="3"/>
  <c r="DZ8" i="3"/>
  <c r="T54" i="3"/>
  <c r="FF52" i="3"/>
  <c r="FE52" i="3" s="1"/>
  <c r="EV52" i="3"/>
  <c r="CG52" i="3"/>
  <c r="AN52" i="3"/>
  <c r="AN51" i="3"/>
  <c r="CG51" i="3"/>
  <c r="BG49" i="3"/>
  <c r="FB66" i="3"/>
  <c r="CU68" i="3"/>
  <c r="DV66" i="3"/>
  <c r="CT66" i="3"/>
  <c r="BO68" i="3"/>
  <c r="BO69" i="3" s="1"/>
  <c r="BR60" i="3"/>
  <c r="CA60" i="3" s="1"/>
  <c r="FX56" i="3"/>
  <c r="BR56" i="3"/>
  <c r="CW48" i="3"/>
  <c r="CF47" i="3"/>
  <c r="BZ46" i="3"/>
  <c r="DY45" i="3"/>
  <c r="DR41" i="3"/>
  <c r="DB66" i="3"/>
  <c r="DB63" i="3"/>
  <c r="AT66" i="3"/>
  <c r="BU61" i="3"/>
  <c r="AT63" i="3"/>
  <c r="X66" i="3"/>
  <c r="X63" i="3"/>
  <c r="U53" i="3"/>
  <c r="K53" i="3"/>
  <c r="FN49" i="3"/>
  <c r="FW49" i="3" s="1"/>
  <c r="AX48" i="3"/>
  <c r="BH48" i="3"/>
  <c r="BG48" i="3" s="1"/>
  <c r="EF46" i="3"/>
  <c r="CM46" i="3"/>
  <c r="DF45" i="3"/>
  <c r="DO45" i="3" s="1"/>
  <c r="DX45" i="3" s="1"/>
  <c r="CY42" i="3"/>
  <c r="DH41" i="3"/>
  <c r="FN37" i="3"/>
  <c r="FW37" i="3" s="1"/>
  <c r="BC68" i="3"/>
  <c r="BC69" i="3" s="1"/>
  <c r="BP55" i="3"/>
  <c r="BY55" i="3" s="1"/>
  <c r="BZ53" i="3"/>
  <c r="AF50" i="3"/>
  <c r="FF47" i="3"/>
  <c r="FE47" i="3" s="1"/>
  <c r="EV47" i="3"/>
  <c r="FN47" i="3" s="1"/>
  <c r="FW47" i="3" s="1"/>
  <c r="FO47" i="3"/>
  <c r="FX47" i="3" s="1"/>
  <c r="BZ47" i="3"/>
  <c r="CF46" i="3"/>
  <c r="CE45" i="3"/>
  <c r="DG44" i="3"/>
  <c r="CW44" i="3"/>
  <c r="CC44" i="3"/>
  <c r="FY41" i="3"/>
  <c r="FS42" i="3"/>
  <c r="CW41" i="3"/>
  <c r="CW42" i="3" s="1"/>
  <c r="CI42" i="3"/>
  <c r="EH41" i="3"/>
  <c r="AF40" i="3"/>
  <c r="CE36" i="3"/>
  <c r="EN63" i="3"/>
  <c r="CP66" i="3"/>
  <c r="Z74" i="3"/>
  <c r="Z63" i="3"/>
  <c r="B61" i="3"/>
  <c r="AM45" i="3"/>
  <c r="CF45" i="3"/>
  <c r="EE40" i="3"/>
  <c r="CL40" i="3"/>
  <c r="DY37" i="3"/>
  <c r="EF36" i="3"/>
  <c r="CQ61" i="3"/>
  <c r="DR35" i="3"/>
  <c r="AO61" i="3"/>
  <c r="Y66" i="3"/>
  <c r="Y63" i="3"/>
  <c r="CM47" i="3"/>
  <c r="EF47" i="3"/>
  <c r="AN45" i="3"/>
  <c r="BF68" i="3"/>
  <c r="BF69" i="3" s="1"/>
  <c r="E42" i="3"/>
  <c r="FF40" i="3"/>
  <c r="EV40" i="3"/>
  <c r="FE37" i="3"/>
  <c r="EE24" i="3"/>
  <c r="CF30" i="3"/>
  <c r="ED21" i="3"/>
  <c r="DF47" i="3"/>
  <c r="FW44" i="3"/>
  <c r="DN68" i="3"/>
  <c r="DN69" i="3" s="1"/>
  <c r="BS40" i="3"/>
  <c r="AD39" i="3"/>
  <c r="CC39" i="3" s="1"/>
  <c r="BQ38" i="3"/>
  <c r="AX37" i="3"/>
  <c r="DQ36" i="3"/>
  <c r="DZ36" i="3" s="1"/>
  <c r="DI61" i="3"/>
  <c r="CL23" i="3"/>
  <c r="EE23" i="3"/>
  <c r="EV8" i="3"/>
  <c r="FP8" i="3"/>
  <c r="AX44" i="3"/>
  <c r="FR42" i="3"/>
  <c r="FX39" i="3"/>
  <c r="BG39" i="3"/>
  <c r="BZ38" i="3"/>
  <c r="FX37" i="3"/>
  <c r="CF37" i="3"/>
  <c r="FA66" i="3"/>
  <c r="FA63" i="3"/>
  <c r="DC74" i="3"/>
  <c r="DC63" i="3"/>
  <c r="CO63" i="3"/>
  <c r="DR30" i="3"/>
  <c r="EE28" i="3"/>
  <c r="GD22" i="3"/>
  <c r="BQ15" i="3"/>
  <c r="BP15" i="3" s="1"/>
  <c r="AO15" i="3"/>
  <c r="DP15" i="3"/>
  <c r="DO15" i="3" s="1"/>
  <c r="CN15" i="3"/>
  <c r="EM15" i="3"/>
  <c r="FO15" i="3"/>
  <c r="FN15" i="3" s="1"/>
  <c r="DR11" i="3"/>
  <c r="DR29" i="3" s="1"/>
  <c r="DY11" i="3"/>
  <c r="FY9" i="3"/>
  <c r="EY26" i="3"/>
  <c r="BW26" i="3"/>
  <c r="CN13" i="3"/>
  <c r="DP13" i="3"/>
  <c r="FF24" i="3"/>
  <c r="FE24" i="3" s="1"/>
  <c r="FE12" i="3"/>
  <c r="L24" i="3"/>
  <c r="K24" i="3" s="1"/>
  <c r="K12" i="3"/>
  <c r="GM12" i="3" s="1"/>
  <c r="DH23" i="3"/>
  <c r="V25" i="3"/>
  <c r="T23" i="3"/>
  <c r="M25" i="3"/>
  <c r="K23" i="3"/>
  <c r="U22" i="3"/>
  <c r="T22" i="3" s="1"/>
  <c r="T10" i="3"/>
  <c r="U21" i="3"/>
  <c r="BG10" i="3"/>
  <c r="BH22" i="3"/>
  <c r="BG22" i="3" s="1"/>
  <c r="BH21" i="3"/>
  <c r="ES62" i="3"/>
  <c r="FT62" i="3" s="1"/>
  <c r="FT9" i="3"/>
  <c r="V62" i="3"/>
  <c r="T9" i="3"/>
  <c r="T62" i="3" s="1"/>
  <c r="AQ62" i="3"/>
  <c r="BR62" i="3" s="1"/>
  <c r="CA62" i="3" s="1"/>
  <c r="BR9" i="3"/>
  <c r="BP9" i="3" s="1"/>
  <c r="AE62" i="3"/>
  <c r="CD62" i="3" s="1"/>
  <c r="CE8" i="3"/>
  <c r="EE8" i="3"/>
  <c r="FU26" i="3"/>
  <c r="EU67" i="3"/>
  <c r="W26" i="3"/>
  <c r="G67" i="3"/>
  <c r="GG22" i="3"/>
  <c r="GG28" i="3" s="1"/>
  <c r="EH28" i="3"/>
  <c r="AN16" i="3"/>
  <c r="CG16" i="3"/>
  <c r="FQ14" i="3"/>
  <c r="AN14" i="3"/>
  <c r="CG14" i="3"/>
  <c r="AN13" i="3"/>
  <c r="CG13" i="3"/>
  <c r="B24" i="3"/>
  <c r="BZ11" i="3"/>
  <c r="BS11" i="3"/>
  <c r="BS29" i="3" s="1"/>
  <c r="AD22" i="3"/>
  <c r="B22" i="3"/>
  <c r="DR9" i="3"/>
  <c r="DR26" i="3" s="1"/>
  <c r="DY9" i="3"/>
  <c r="AI62" i="3"/>
  <c r="DI26" i="3"/>
  <c r="S67" i="3"/>
  <c r="S68" i="3" s="1"/>
  <c r="S69" i="3" s="1"/>
  <c r="DR14" i="3"/>
  <c r="AD13" i="3"/>
  <c r="AN12" i="3"/>
  <c r="CG12" i="3"/>
  <c r="CF11" i="3"/>
  <c r="BG9" i="3"/>
  <c r="BG62" i="3" s="1"/>
  <c r="BP62" i="3" s="1"/>
  <c r="BY62" i="3" s="1"/>
  <c r="K9" i="3"/>
  <c r="K62" i="3" s="1"/>
  <c r="DY8" i="3"/>
  <c r="DX8" i="3" s="1"/>
  <c r="DR8" i="3"/>
  <c r="AD16" i="3"/>
  <c r="AY21" i="3"/>
  <c r="CM8" i="3"/>
  <c r="EF8" i="3"/>
  <c r="AD15" i="3"/>
  <c r="CN42" i="3"/>
  <c r="FY54" i="3"/>
  <c r="CA53" i="3"/>
  <c r="FN52" i="3"/>
  <c r="FF48" i="3"/>
  <c r="FE48" i="3" s="1"/>
  <c r="EV48" i="3"/>
  <c r="FV61" i="3"/>
  <c r="FV63" i="3" s="1"/>
  <c r="DX43" i="3"/>
  <c r="AY42" i="3"/>
  <c r="AX41" i="3"/>
  <c r="AX42" i="3" s="1"/>
  <c r="BH41" i="3"/>
  <c r="BQ41" i="3" s="1"/>
  <c r="BP60" i="3"/>
  <c r="BY60" i="3" s="1"/>
  <c r="FQ56" i="3"/>
  <c r="FW56" i="3" s="1"/>
  <c r="BP56" i="3"/>
  <c r="BY56" i="3" s="1"/>
  <c r="DY49" i="3"/>
  <c r="DF48" i="3"/>
  <c r="CE47" i="3"/>
  <c r="FO46" i="3"/>
  <c r="FX46" i="3" s="1"/>
  <c r="FE46" i="3"/>
  <c r="FN46" i="3" s="1"/>
  <c r="FW46" i="3" s="1"/>
  <c r="BY46" i="3"/>
  <c r="U46" i="3"/>
  <c r="T46" i="3" s="1"/>
  <c r="K46" i="3"/>
  <c r="GM46" i="3" s="1"/>
  <c r="CE43" i="3"/>
  <c r="AL43" i="3"/>
  <c r="FJ63" i="3"/>
  <c r="FJ66" i="3"/>
  <c r="CR66" i="3"/>
  <c r="CR63" i="3"/>
  <c r="DS61" i="3"/>
  <c r="AP66" i="3"/>
  <c r="AP63" i="3"/>
  <c r="H74" i="3"/>
  <c r="H63" i="3"/>
  <c r="AI61" i="3"/>
  <c r="ED57" i="3"/>
  <c r="GF53" i="3"/>
  <c r="GF47" i="3"/>
  <c r="BZ44" i="3"/>
  <c r="CJ43" i="3"/>
  <c r="EI43" i="3" s="1"/>
  <c r="GH43" i="3" s="1"/>
  <c r="EI42" i="3"/>
  <c r="GH41" i="3"/>
  <c r="GH42" i="3" s="1"/>
  <c r="N42" i="3"/>
  <c r="CG40" i="3"/>
  <c r="AN40" i="3"/>
  <c r="DA68" i="3"/>
  <c r="CZ66" i="3"/>
  <c r="AY61" i="3"/>
  <c r="CG61" i="3"/>
  <c r="AH63" i="3"/>
  <c r="BS53" i="3"/>
  <c r="BY53" i="3" s="1"/>
  <c r="CE48" i="3"/>
  <c r="DQ47" i="3"/>
  <c r="DZ47" i="3" s="1"/>
  <c r="BR44" i="3"/>
  <c r="CA43" i="3"/>
  <c r="DG42" i="3"/>
  <c r="DP41" i="3"/>
  <c r="DY41" i="3" s="1"/>
  <c r="DF41" i="3"/>
  <c r="DF42" i="3" s="1"/>
  <c r="CF41" i="3"/>
  <c r="AG42" i="3"/>
  <c r="AM42" i="3" s="1"/>
  <c r="AM41" i="3"/>
  <c r="GM39" i="3"/>
  <c r="AC39" i="3"/>
  <c r="FF36" i="3"/>
  <c r="FE36" i="3" s="1"/>
  <c r="EV36" i="3"/>
  <c r="DJ63" i="3"/>
  <c r="DJ66" i="3"/>
  <c r="BL66" i="3"/>
  <c r="BL63" i="3"/>
  <c r="P66" i="3"/>
  <c r="P63" i="3"/>
  <c r="AM40" i="3"/>
  <c r="FE39" i="3"/>
  <c r="FN39" i="3" s="1"/>
  <c r="FW39" i="3" s="1"/>
  <c r="EF39" i="3"/>
  <c r="DP38" i="3"/>
  <c r="DY38" i="3" s="1"/>
  <c r="DF38" i="3"/>
  <c r="DO38" i="3" s="1"/>
  <c r="DX38" i="3" s="1"/>
  <c r="BY38" i="3"/>
  <c r="FP37" i="3"/>
  <c r="FY37" i="3" s="1"/>
  <c r="BQ36" i="3"/>
  <c r="BZ36" i="3" s="1"/>
  <c r="EP61" i="3"/>
  <c r="FQ35" i="3"/>
  <c r="CS66" i="3"/>
  <c r="DT61" i="3"/>
  <c r="CS63" i="3"/>
  <c r="AZ61" i="3"/>
  <c r="BI35" i="3"/>
  <c r="DU25" i="3"/>
  <c r="DU26" i="3" s="1"/>
  <c r="CT26" i="3"/>
  <c r="AF28" i="3"/>
  <c r="CE22" i="3"/>
  <c r="AC47" i="3"/>
  <c r="CB47" i="3" s="1"/>
  <c r="BM66" i="3"/>
  <c r="BN68" i="3"/>
  <c r="AM38" i="3"/>
  <c r="CF38" i="3"/>
  <c r="FO35" i="3"/>
  <c r="FX35" i="3" s="1"/>
  <c r="CF35" i="3"/>
  <c r="ES26" i="3"/>
  <c r="FT25" i="3"/>
  <c r="FT26" i="3" s="1"/>
  <c r="GH62" i="3"/>
  <c r="FP46" i="3"/>
  <c r="FY46" i="3" s="1"/>
  <c r="GF44" i="3"/>
  <c r="BZ40" i="3"/>
  <c r="DP39" i="3"/>
  <c r="DY39" i="3" s="1"/>
  <c r="BR39" i="3"/>
  <c r="CA39" i="3" s="1"/>
  <c r="BG37" i="3"/>
  <c r="DP36" i="3"/>
  <c r="DY36" i="3" s="1"/>
  <c r="EE36" i="3"/>
  <c r="K36" i="3"/>
  <c r="BJ61" i="3"/>
  <c r="DF27" i="3"/>
  <c r="DG21" i="3"/>
  <c r="CI30" i="3"/>
  <c r="EH24" i="3"/>
  <c r="AM9" i="3"/>
  <c r="AL9" i="3" s="1"/>
  <c r="CF9" i="3"/>
  <c r="AF9" i="3"/>
  <c r="FO8" i="3"/>
  <c r="FN8" i="3" s="1"/>
  <c r="EM8" i="3"/>
  <c r="K8" i="3"/>
  <c r="AD8" i="3"/>
  <c r="BV43" i="3"/>
  <c r="CH43" i="3" s="1"/>
  <c r="EG43" i="3" s="1"/>
  <c r="GF43" i="3" s="1"/>
  <c r="BG44" i="3"/>
  <c r="BP44" i="3" s="1"/>
  <c r="BY44" i="3" s="1"/>
  <c r="DP40" i="3"/>
  <c r="DY40" i="3" s="1"/>
  <c r="CF39" i="3"/>
  <c r="AM39" i="3"/>
  <c r="FF38" i="3"/>
  <c r="EV38" i="3"/>
  <c r="E61" i="3"/>
  <c r="EW28" i="3"/>
  <c r="EV28" i="3" s="1"/>
  <c r="CX28" i="3"/>
  <c r="CW28" i="3" s="1"/>
  <c r="FF28" i="3"/>
  <c r="FE28" i="3" s="1"/>
  <c r="EN28" i="3"/>
  <c r="EM28" i="3" s="1"/>
  <c r="DG28" i="3"/>
  <c r="CN28" i="3"/>
  <c r="DR10" i="3"/>
  <c r="DR27" i="3" s="1"/>
  <c r="FS26" i="3"/>
  <c r="GE24" i="3"/>
  <c r="EL24" i="3"/>
  <c r="AI29" i="3"/>
  <c r="CH23" i="3"/>
  <c r="BS14" i="3"/>
  <c r="U24" i="3"/>
  <c r="T24" i="3" s="1"/>
  <c r="T12" i="3"/>
  <c r="BH24" i="3"/>
  <c r="BG24" i="3" s="1"/>
  <c r="BG12" i="3"/>
  <c r="BR11" i="3"/>
  <c r="CA11" i="3" s="1"/>
  <c r="AQ23" i="3"/>
  <c r="AO11" i="3"/>
  <c r="CP23" i="3"/>
  <c r="DQ11" i="3"/>
  <c r="DZ11" i="3" s="1"/>
  <c r="FY11" i="3"/>
  <c r="BQ10" i="3"/>
  <c r="BP10" i="3" s="1"/>
  <c r="AP22" i="3"/>
  <c r="AP21" i="3"/>
  <c r="AO10" i="3"/>
  <c r="GM10" i="3" s="1"/>
  <c r="DP10" i="3"/>
  <c r="DO10" i="3" s="1"/>
  <c r="CO22" i="3"/>
  <c r="CN10" i="3"/>
  <c r="CO21" i="3"/>
  <c r="EM10" i="3"/>
  <c r="EN22" i="3"/>
  <c r="EN21" i="3"/>
  <c r="FO10" i="3"/>
  <c r="FN10" i="3" s="1"/>
  <c r="CP62" i="3"/>
  <c r="DQ62" i="3" s="1"/>
  <c r="DZ62" i="3" s="1"/>
  <c r="DQ9" i="3"/>
  <c r="CN9" i="3"/>
  <c r="CN62" i="3" s="1"/>
  <c r="DO62" i="3" s="1"/>
  <c r="BQ8" i="3"/>
  <c r="FC67" i="3"/>
  <c r="FC68" i="3" s="1"/>
  <c r="BA26" i="3"/>
  <c r="EG30" i="3"/>
  <c r="GF24" i="3"/>
  <c r="GF30" i="3" s="1"/>
  <c r="CF16" i="3"/>
  <c r="CF14" i="3"/>
  <c r="BZ10" i="3"/>
  <c r="BY10" i="3" s="1"/>
  <c r="BT27" i="3"/>
  <c r="BS10" i="3"/>
  <c r="BS27" i="3" s="1"/>
  <c r="DY62" i="3"/>
  <c r="DS26" i="3"/>
  <c r="DR13" i="3"/>
  <c r="FQ12" i="3"/>
  <c r="FQ30" i="3" s="1"/>
  <c r="DO11" i="3"/>
  <c r="AM11" i="3"/>
  <c r="GM15" i="3"/>
  <c r="CC54" i="3"/>
  <c r="EB54" i="3" s="1"/>
  <c r="FT52" i="3"/>
  <c r="FO52" i="3"/>
  <c r="FX52" i="3" s="1"/>
  <c r="GM52" i="3"/>
  <c r="AC52" i="3"/>
  <c r="AL52" i="3" s="1"/>
  <c r="FE51" i="3"/>
  <c r="CF51" i="3"/>
  <c r="BQ49" i="3"/>
  <c r="BZ49" i="3" s="1"/>
  <c r="AN49" i="3"/>
  <c r="CG49" i="3"/>
  <c r="FN48" i="3"/>
  <c r="FW48" i="3" s="1"/>
  <c r="AC44" i="3"/>
  <c r="AA68" i="3"/>
  <c r="Z66" i="3"/>
  <c r="AO42" i="3"/>
  <c r="BG52" i="3"/>
  <c r="BP52" i="3" s="1"/>
  <c r="BY52" i="3" s="1"/>
  <c r="DX46" i="3"/>
  <c r="GF46" i="3"/>
  <c r="EC45" i="3"/>
  <c r="GB45" i="3" s="1"/>
  <c r="GE44" i="3"/>
  <c r="AL44" i="3"/>
  <c r="CE44" i="3"/>
  <c r="CF43" i="3"/>
  <c r="AM43" i="3"/>
  <c r="EB40" i="3"/>
  <c r="EZ66" i="3"/>
  <c r="EZ63" i="3"/>
  <c r="AN35" i="3"/>
  <c r="CG35" i="3"/>
  <c r="D66" i="3"/>
  <c r="D63" i="3"/>
  <c r="DZ56" i="3"/>
  <c r="BP48" i="3"/>
  <c r="BY48" i="3" s="1"/>
  <c r="K45" i="3"/>
  <c r="FO44" i="3"/>
  <c r="FX44" i="3" s="1"/>
  <c r="BH43" i="3"/>
  <c r="BG43" i="3" s="1"/>
  <c r="AX43" i="3"/>
  <c r="BP43" i="3" s="1"/>
  <c r="BY43" i="3" s="1"/>
  <c r="J66" i="3"/>
  <c r="J63" i="3"/>
  <c r="AK61" i="3"/>
  <c r="EM42" i="3"/>
  <c r="BP39" i="3"/>
  <c r="BY39" i="3" s="1"/>
  <c r="FI66" i="3"/>
  <c r="FI63" i="3"/>
  <c r="BM74" i="3"/>
  <c r="BM63" i="3"/>
  <c r="AS66" i="3"/>
  <c r="BT61" i="3"/>
  <c r="AS63" i="3"/>
  <c r="B66" i="3"/>
  <c r="FF50" i="3"/>
  <c r="FE50" i="3" s="1"/>
  <c r="EV50" i="3"/>
  <c r="FN50" i="3" s="1"/>
  <c r="FW50" i="3" s="1"/>
  <c r="AM48" i="3"/>
  <c r="CF48" i="3"/>
  <c r="AD47" i="3"/>
  <c r="CC47" i="3" s="1"/>
  <c r="CE46" i="3"/>
  <c r="CA40" i="3"/>
  <c r="FN36" i="3"/>
  <c r="FW36" i="3" s="1"/>
  <c r="EX61" i="3"/>
  <c r="FG35" i="3"/>
  <c r="CZ61" i="3"/>
  <c r="BB66" i="3"/>
  <c r="BB63" i="3"/>
  <c r="L61" i="3"/>
  <c r="U35" i="3"/>
  <c r="K35" i="3"/>
  <c r="K61" i="3" s="1"/>
  <c r="EF43" i="3"/>
  <c r="CM43" i="3"/>
  <c r="AL39" i="3"/>
  <c r="CE39" i="3"/>
  <c r="CM38" i="3"/>
  <c r="EF38" i="3"/>
  <c r="EQ66" i="3"/>
  <c r="EQ63" i="3"/>
  <c r="FR61" i="3"/>
  <c r="AQ66" i="3"/>
  <c r="AQ63" i="3"/>
  <c r="BM67" i="3"/>
  <c r="R67" i="3"/>
  <c r="Q67" i="3" s="1"/>
  <c r="FQ10" i="3"/>
  <c r="FQ27" i="3" s="1"/>
  <c r="FX10" i="3"/>
  <c r="FW10" i="3" s="1"/>
  <c r="AU62" i="3"/>
  <c r="BV62" i="3" s="1"/>
  <c r="BV9" i="3"/>
  <c r="AL38" i="3"/>
  <c r="CE38" i="3"/>
  <c r="U37" i="3"/>
  <c r="T37" i="3" s="1"/>
  <c r="K37" i="3"/>
  <c r="GM37" i="3" s="1"/>
  <c r="EV35" i="3"/>
  <c r="N61" i="3"/>
  <c r="EF23" i="3"/>
  <c r="CH28" i="3"/>
  <c r="EG22" i="3"/>
  <c r="CF62" i="3"/>
  <c r="AM62" i="3"/>
  <c r="FQ52" i="3"/>
  <c r="FW52" i="3" s="1"/>
  <c r="CG48" i="3"/>
  <c r="DP47" i="3"/>
  <c r="DY47" i="3" s="1"/>
  <c r="BH45" i="3"/>
  <c r="AX45" i="3"/>
  <c r="AM44" i="3"/>
  <c r="ET63" i="3"/>
  <c r="FU61" i="3"/>
  <c r="FU63" i="3" s="1"/>
  <c r="ET66" i="3"/>
  <c r="DP43" i="3"/>
  <c r="DY43" i="3" s="1"/>
  <c r="DO39" i="3"/>
  <c r="DX39" i="3" s="1"/>
  <c r="CC38" i="3"/>
  <c r="EB38" i="3" s="1"/>
  <c r="CE37" i="3"/>
  <c r="BR37" i="3"/>
  <c r="CA37" i="3" s="1"/>
  <c r="CW36" i="3"/>
  <c r="DO36" i="3" s="1"/>
  <c r="DX36" i="3" s="1"/>
  <c r="AD36" i="3"/>
  <c r="T36" i="3"/>
  <c r="DH61" i="3"/>
  <c r="BK66" i="3"/>
  <c r="BK63" i="3"/>
  <c r="AY30" i="3"/>
  <c r="K30" i="3"/>
  <c r="CV67" i="3"/>
  <c r="DW67" i="3" s="1"/>
  <c r="AR26" i="3"/>
  <c r="BS25" i="3"/>
  <c r="H26" i="3"/>
  <c r="AI25" i="3"/>
  <c r="EG13" i="3"/>
  <c r="GF13" i="3" s="1"/>
  <c r="CA9" i="3"/>
  <c r="BZ62" i="3"/>
  <c r="EH62" i="3"/>
  <c r="GG62" i="3" s="1"/>
  <c r="BG40" i="3"/>
  <c r="BP40" i="3" s="1"/>
  <c r="CB40" i="3" s="1"/>
  <c r="EA40" i="3" s="1"/>
  <c r="EY61" i="3"/>
  <c r="EM61" i="3"/>
  <c r="CN61" i="3"/>
  <c r="BS35" i="3"/>
  <c r="CE35" i="3" s="1"/>
  <c r="FR27" i="3"/>
  <c r="BQ16" i="3"/>
  <c r="BP16" i="3" s="1"/>
  <c r="AO16" i="3"/>
  <c r="GM16" i="3" s="1"/>
  <c r="DP16" i="3"/>
  <c r="DO16" i="3" s="1"/>
  <c r="CN16" i="3"/>
  <c r="EM16" i="3"/>
  <c r="FO16" i="3"/>
  <c r="BQ14" i="3"/>
  <c r="BP14" i="3" s="1"/>
  <c r="AO14" i="3"/>
  <c r="GM14" i="3" s="1"/>
  <c r="DP14" i="3"/>
  <c r="DO14" i="3" s="1"/>
  <c r="CN14" i="3"/>
  <c r="EM14" i="3"/>
  <c r="FO14" i="3"/>
  <c r="FN14" i="3" s="1"/>
  <c r="EE13" i="3"/>
  <c r="CE13" i="3"/>
  <c r="AN11" i="3"/>
  <c r="CG11" i="3"/>
  <c r="CG29" i="3" s="1"/>
  <c r="FQ9" i="3"/>
  <c r="FX9" i="3"/>
  <c r="FW9" i="3" s="1"/>
  <c r="FQ62" i="3"/>
  <c r="FQ25" i="3"/>
  <c r="EP26" i="3"/>
  <c r="BT26" i="3"/>
  <c r="B21" i="3"/>
  <c r="C25" i="3"/>
  <c r="AD21" i="3"/>
  <c r="BZ15" i="3"/>
  <c r="BY15" i="3" s="1"/>
  <c r="BS15" i="3"/>
  <c r="AP24" i="3"/>
  <c r="BQ12" i="3"/>
  <c r="BP12" i="3" s="1"/>
  <c r="AO12" i="3"/>
  <c r="CO24" i="3"/>
  <c r="DP12" i="3"/>
  <c r="DO12" i="3" s="1"/>
  <c r="CN12" i="3"/>
  <c r="EN24" i="3"/>
  <c r="EM12" i="3"/>
  <c r="FO12" i="3"/>
  <c r="FN12" i="3" s="1"/>
  <c r="D23" i="3"/>
  <c r="AE11" i="3"/>
  <c r="CD11" i="3" s="1"/>
  <c r="EC11" i="3" s="1"/>
  <c r="CY23" i="3"/>
  <c r="CW11" i="3"/>
  <c r="EX23" i="3"/>
  <c r="FP23" i="3" s="1"/>
  <c r="DF11" i="3"/>
  <c r="T11" i="3"/>
  <c r="GM11" i="3" s="1"/>
  <c r="CX22" i="3"/>
  <c r="CW22" i="3" s="1"/>
  <c r="CX21" i="3"/>
  <c r="CW10" i="3"/>
  <c r="EW22" i="3"/>
  <c r="EV22" i="3" s="1"/>
  <c r="EV10" i="3"/>
  <c r="EW21" i="3"/>
  <c r="B62" i="3"/>
  <c r="AC62" i="3" s="1"/>
  <c r="FY8" i="3"/>
  <c r="BJ26" i="3"/>
  <c r="BU26" i="3"/>
  <c r="AG26" i="3"/>
  <c r="CF25" i="3"/>
  <c r="E26" i="3"/>
  <c r="AF25" i="3"/>
  <c r="FQ15" i="3"/>
  <c r="FX15" i="3"/>
  <c r="FW15" i="3" s="1"/>
  <c r="AN15" i="3"/>
  <c r="CG15" i="3"/>
  <c r="BZ12" i="3"/>
  <c r="BY12" i="3" s="1"/>
  <c r="BS12" i="3"/>
  <c r="BS30" i="3" s="1"/>
  <c r="AD12" i="3"/>
  <c r="GF10" i="3"/>
  <c r="EM9" i="3"/>
  <c r="EM62" i="3" s="1"/>
  <c r="FN62" i="3" s="1"/>
  <c r="FR28" i="3"/>
  <c r="DR16" i="3"/>
  <c r="DY16" i="3"/>
  <c r="DX16" i="3" s="1"/>
  <c r="EM13" i="3"/>
  <c r="FO13" i="3"/>
  <c r="FQ11" i="3"/>
  <c r="FQ29" i="3" s="1"/>
  <c r="FX11" i="3"/>
  <c r="FW11" i="3" s="1"/>
  <c r="BP11" i="3"/>
  <c r="AF11" i="3"/>
  <c r="AF29" i="3" s="1"/>
  <c r="AD14" i="3"/>
  <c r="BV25" i="3"/>
  <c r="BV26" i="3" s="1"/>
  <c r="DO18" i="2"/>
  <c r="DZ18" i="2"/>
  <c r="DX18" i="2" s="1"/>
  <c r="BG29" i="2"/>
  <c r="DS14" i="2"/>
  <c r="DS42" i="2"/>
  <c r="FE11" i="2"/>
  <c r="CE66" i="2"/>
  <c r="EE71" i="2"/>
  <c r="Q89" i="2"/>
  <c r="Q78" i="2"/>
  <c r="FB82" i="2"/>
  <c r="BW78" i="2"/>
  <c r="BV76" i="2"/>
  <c r="CW29" i="2"/>
  <c r="DP22" i="2"/>
  <c r="DY22" i="2" s="1"/>
  <c r="DO23" i="2"/>
  <c r="DY23" i="2"/>
  <c r="ED72" i="2"/>
  <c r="EE72" i="2"/>
  <c r="FB89" i="2"/>
  <c r="FB78" i="2"/>
  <c r="BD89" i="2"/>
  <c r="BD78" i="2"/>
  <c r="CE70" i="2"/>
  <c r="EF52" i="2"/>
  <c r="DJ13" i="2"/>
  <c r="DI12" i="2"/>
  <c r="DI13" i="2" s="1"/>
  <c r="ED87" i="2"/>
  <c r="AX87" i="2"/>
  <c r="BG87" i="2" s="1"/>
  <c r="BP87" i="2"/>
  <c r="BY87" i="2" s="1"/>
  <c r="AM80" i="2"/>
  <c r="T79" i="2"/>
  <c r="AP79" i="2"/>
  <c r="ED79" i="2"/>
  <c r="GD80" i="2"/>
  <c r="AC79" i="2"/>
  <c r="K75" i="2"/>
  <c r="U75" i="2"/>
  <c r="T75" i="2" s="1"/>
  <c r="AC75" i="2" s="1"/>
  <c r="AL75" i="2" s="1"/>
  <c r="BH74" i="2"/>
  <c r="AX74" i="2"/>
  <c r="FF72" i="2"/>
  <c r="FE72" i="2" s="1"/>
  <c r="EV72" i="2"/>
  <c r="BQ72" i="2"/>
  <c r="BG72" i="2"/>
  <c r="FQ75" i="2"/>
  <c r="DF72" i="2"/>
  <c r="DP72" i="2"/>
  <c r="EV75" i="2"/>
  <c r="BR73" i="2"/>
  <c r="CA73" i="2" s="1"/>
  <c r="AX70" i="2"/>
  <c r="CW69" i="2"/>
  <c r="DO69" i="2" s="1"/>
  <c r="DX69" i="2" s="1"/>
  <c r="AX66" i="2"/>
  <c r="CW65" i="2"/>
  <c r="DO65" i="2" s="1"/>
  <c r="DX65" i="2" s="1"/>
  <c r="DQ70" i="2"/>
  <c r="CF69" i="2"/>
  <c r="BP66" i="2"/>
  <c r="BE81" i="2"/>
  <c r="BW81" i="2" s="1"/>
  <c r="BE78" i="2"/>
  <c r="ED80" i="2"/>
  <c r="T69" i="2"/>
  <c r="AC69" i="2" s="1"/>
  <c r="CG67" i="2"/>
  <c r="CG65" i="2"/>
  <c r="BG64" i="2"/>
  <c r="DY63" i="2"/>
  <c r="DD81" i="2"/>
  <c r="DD78" i="2"/>
  <c r="FN73" i="2"/>
  <c r="FW73" i="2" s="1"/>
  <c r="BS71" i="2"/>
  <c r="BP70" i="2"/>
  <c r="BS68" i="2"/>
  <c r="AI67" i="2"/>
  <c r="CH67" i="2" s="1"/>
  <c r="EG67" i="2" s="1"/>
  <c r="AM65" i="2"/>
  <c r="CF65" i="2"/>
  <c r="DF63" i="2"/>
  <c r="AX71" i="2"/>
  <c r="CW62" i="2"/>
  <c r="CD62" i="2"/>
  <c r="FY60" i="2"/>
  <c r="AE60" i="2"/>
  <c r="CD60" i="2" s="1"/>
  <c r="CA59" i="2"/>
  <c r="AE56" i="2"/>
  <c r="CD56" i="2" s="1"/>
  <c r="EH48" i="2"/>
  <c r="AS81" i="2"/>
  <c r="AR76" i="2"/>
  <c r="G81" i="2"/>
  <c r="G78" i="2"/>
  <c r="DR70" i="2"/>
  <c r="CE68" i="2"/>
  <c r="BY61" i="2"/>
  <c r="GF59" i="2"/>
  <c r="U59" i="2"/>
  <c r="T59" i="2" s="1"/>
  <c r="AC59" i="2" s="1"/>
  <c r="K59" i="2"/>
  <c r="BH58" i="2"/>
  <c r="BG58" i="2" s="1"/>
  <c r="AX58" i="2"/>
  <c r="ER81" i="2"/>
  <c r="ER78" i="2"/>
  <c r="Z89" i="2"/>
  <c r="Z78" i="2"/>
  <c r="Z81" i="2"/>
  <c r="FF74" i="2"/>
  <c r="EV74" i="2"/>
  <c r="CG69" i="2"/>
  <c r="AN69" i="2"/>
  <c r="AX68" i="2"/>
  <c r="DX67" i="2"/>
  <c r="AE65" i="2"/>
  <c r="CD65" i="2" s="1"/>
  <c r="EV62" i="2"/>
  <c r="FN62" i="2" s="1"/>
  <c r="FW62" i="2" s="1"/>
  <c r="FP62" i="2"/>
  <c r="FY62" i="2" s="1"/>
  <c r="AN62" i="2"/>
  <c r="AN61" i="2"/>
  <c r="CG61" i="2"/>
  <c r="BG59" i="2"/>
  <c r="BP59" i="2" s="1"/>
  <c r="DZ57" i="2"/>
  <c r="CI56" i="2"/>
  <c r="EH56" i="2" s="1"/>
  <c r="GG56" i="2" s="1"/>
  <c r="AY55" i="2"/>
  <c r="BH54" i="2"/>
  <c r="AX54" i="2"/>
  <c r="EV53" i="2"/>
  <c r="K52" i="2"/>
  <c r="AC52" i="2" s="1"/>
  <c r="AL52" i="2" s="1"/>
  <c r="EQ81" i="2"/>
  <c r="EP76" i="2"/>
  <c r="CS81" i="2"/>
  <c r="CS78" i="2"/>
  <c r="AQ81" i="2"/>
  <c r="FG43" i="2"/>
  <c r="EO43" i="2"/>
  <c r="CY43" i="2"/>
  <c r="EX43" i="2"/>
  <c r="DH43" i="2"/>
  <c r="CP33" i="2"/>
  <c r="CN43" i="2"/>
  <c r="CF70" i="2"/>
  <c r="DQ58" i="2"/>
  <c r="FE56" i="2"/>
  <c r="FN56" i="2" s="1"/>
  <c r="FW56" i="2" s="1"/>
  <c r="AG55" i="2"/>
  <c r="CF54" i="2"/>
  <c r="FN53" i="2"/>
  <c r="FW53" i="2" s="1"/>
  <c r="BR49" i="2"/>
  <c r="CR81" i="2"/>
  <c r="CQ76" i="2"/>
  <c r="AO19" i="2"/>
  <c r="BQ19" i="2"/>
  <c r="BS56" i="2"/>
  <c r="CE56" i="2" s="1"/>
  <c r="CY55" i="2"/>
  <c r="DH54" i="2"/>
  <c r="BA55" i="2"/>
  <c r="FP49" i="2"/>
  <c r="FY49" i="2" s="1"/>
  <c r="CY76" i="2"/>
  <c r="ER38" i="2"/>
  <c r="DA38" i="2"/>
  <c r="CZ37" i="2"/>
  <c r="CZ38" i="2" s="1"/>
  <c r="AS82" i="2"/>
  <c r="AS38" i="2"/>
  <c r="BT37" i="2"/>
  <c r="AR37" i="2"/>
  <c r="CF34" i="2"/>
  <c r="FF60" i="2"/>
  <c r="EV60" i="2"/>
  <c r="DQ50" i="2"/>
  <c r="DZ50" i="2" s="1"/>
  <c r="K50" i="2"/>
  <c r="FR76" i="2"/>
  <c r="FX48" i="2"/>
  <c r="AZ76" i="2"/>
  <c r="AY40" i="2"/>
  <c r="AX39" i="2"/>
  <c r="EE35" i="2"/>
  <c r="CI34" i="2"/>
  <c r="AJ42" i="2"/>
  <c r="EN35" i="2"/>
  <c r="FO23" i="2"/>
  <c r="EN22" i="2"/>
  <c r="EM23" i="2"/>
  <c r="EV57" i="2"/>
  <c r="FG55" i="2"/>
  <c r="B55" i="2"/>
  <c r="BR53" i="2"/>
  <c r="CA53" i="2" s="1"/>
  <c r="CE36" i="2"/>
  <c r="GE32" i="2"/>
  <c r="GK32" i="2" s="1"/>
  <c r="EL32" i="2"/>
  <c r="B29" i="2"/>
  <c r="AD29" i="2"/>
  <c r="CI77" i="2"/>
  <c r="CH77" i="2" s="1"/>
  <c r="CH14" i="2"/>
  <c r="U35" i="2"/>
  <c r="AD35" i="2" s="1"/>
  <c r="FQ20" i="2"/>
  <c r="FX20" i="2"/>
  <c r="CX32" i="2"/>
  <c r="CW32" i="2" s="1"/>
  <c r="CW17" i="2"/>
  <c r="AF15" i="2"/>
  <c r="AM15" i="2"/>
  <c r="CF15" i="2"/>
  <c r="DR61" i="2"/>
  <c r="FQ51" i="2"/>
  <c r="BP51" i="2"/>
  <c r="BY51" i="2" s="1"/>
  <c r="W22" i="2"/>
  <c r="W42" i="2" s="1"/>
  <c r="X14" i="2"/>
  <c r="DG35" i="2"/>
  <c r="FQ21" i="2"/>
  <c r="AN21" i="2"/>
  <c r="CG21" i="2"/>
  <c r="FY18" i="2"/>
  <c r="BH32" i="2"/>
  <c r="BG32" i="2" s="1"/>
  <c r="U30" i="2"/>
  <c r="T30" i="2" s="1"/>
  <c r="DZ51" i="2"/>
  <c r="AY76" i="2"/>
  <c r="BH48" i="2"/>
  <c r="AX48" i="2"/>
  <c r="CT38" i="2"/>
  <c r="CG37" i="2"/>
  <c r="ED34" i="2"/>
  <c r="AU42" i="2"/>
  <c r="DH14" i="2"/>
  <c r="DF14" i="2" s="1"/>
  <c r="DF22" i="2"/>
  <c r="DU22" i="2"/>
  <c r="BS18" i="2"/>
  <c r="BZ18" i="2"/>
  <c r="BY18" i="2" s="1"/>
  <c r="DR17" i="2"/>
  <c r="F77" i="2"/>
  <c r="E77" i="2" s="1"/>
  <c r="E14" i="2"/>
  <c r="AN53" i="2"/>
  <c r="CG53" i="2"/>
  <c r="DV77" i="2"/>
  <c r="DU77" i="2" s="1"/>
  <c r="DU14" i="2"/>
  <c r="DU12" i="2" s="1"/>
  <c r="DU13" i="2" s="1"/>
  <c r="CF23" i="2"/>
  <c r="AG22" i="2"/>
  <c r="AF23" i="2"/>
  <c r="AM23" i="2"/>
  <c r="B20" i="2"/>
  <c r="AE20" i="2"/>
  <c r="BZ17" i="2"/>
  <c r="AY77" i="2"/>
  <c r="CC15" i="2"/>
  <c r="B24" i="2"/>
  <c r="D22" i="2"/>
  <c r="AE24" i="2"/>
  <c r="EX22" i="2"/>
  <c r="EX14" i="2" s="1"/>
  <c r="EX77" i="2" s="1"/>
  <c r="EV24" i="2"/>
  <c r="EO22" i="2"/>
  <c r="EO14" i="2" s="1"/>
  <c r="EO77" i="2" s="1"/>
  <c r="FP24" i="2"/>
  <c r="FP22" i="2" s="1"/>
  <c r="B21" i="2"/>
  <c r="AD21" i="2"/>
  <c r="FN18" i="2"/>
  <c r="GB31" i="2"/>
  <c r="GK31" i="2" s="1"/>
  <c r="EL31" i="2"/>
  <c r="EN36" i="2"/>
  <c r="CX36" i="2"/>
  <c r="CG18" i="2"/>
  <c r="AN18" i="2"/>
  <c r="CG17" i="2"/>
  <c r="CE43" i="2" s="1"/>
  <c r="M33" i="2"/>
  <c r="GM16" i="2"/>
  <c r="EN10" i="2"/>
  <c r="FO9" i="2"/>
  <c r="FO11" i="2" s="1"/>
  <c r="EM9" i="2"/>
  <c r="EM10" i="2" s="1"/>
  <c r="AG11" i="2"/>
  <c r="AF8" i="2"/>
  <c r="AF10" i="2" s="1"/>
  <c r="CF8" i="2"/>
  <c r="AM8" i="2"/>
  <c r="FX8" i="2"/>
  <c r="FR11" i="2"/>
  <c r="FQ8" i="2"/>
  <c r="DP11" i="2"/>
  <c r="DO8" i="2"/>
  <c r="BV11" i="2"/>
  <c r="BV12" i="2" s="1"/>
  <c r="BV13" i="2" s="1"/>
  <c r="V33" i="2"/>
  <c r="DS10" i="2"/>
  <c r="DR9" i="2"/>
  <c r="DY9" i="2"/>
  <c r="BZ9" i="2"/>
  <c r="BY9" i="2" s="1"/>
  <c r="BS9" i="2"/>
  <c r="BS10" i="2" s="1"/>
  <c r="BT10" i="2"/>
  <c r="FG12" i="2"/>
  <c r="FG13" i="2" s="1"/>
  <c r="CY12" i="2"/>
  <c r="CY13" i="2" s="1"/>
  <c r="BQ11" i="2"/>
  <c r="BP8" i="2"/>
  <c r="AE11" i="2"/>
  <c r="GH9" i="2"/>
  <c r="Y12" i="2"/>
  <c r="Y13" i="2" s="1"/>
  <c r="CZ12" i="2"/>
  <c r="CZ13" i="2" s="1"/>
  <c r="DQ10" i="2"/>
  <c r="BI12" i="2"/>
  <c r="BI13" i="2" s="1"/>
  <c r="ED88" i="2"/>
  <c r="EG86" i="2"/>
  <c r="CH85" i="2"/>
  <c r="K85" i="2"/>
  <c r="T86" i="2"/>
  <c r="AC86" i="2" s="1"/>
  <c r="CY80" i="2"/>
  <c r="DH80" i="2" s="1"/>
  <c r="EO80" i="2" s="1"/>
  <c r="GE79" i="2"/>
  <c r="BR80" i="2"/>
  <c r="DG73" i="2"/>
  <c r="DF73" i="2" s="1"/>
  <c r="CW73" i="2"/>
  <c r="FN72" i="2"/>
  <c r="DY72" i="2"/>
  <c r="CG72" i="2"/>
  <c r="AN72" i="2"/>
  <c r="FE75" i="2"/>
  <c r="CF75" i="2"/>
  <c r="AN73" i="2"/>
  <c r="CG73" i="2"/>
  <c r="FF70" i="2"/>
  <c r="FE70" i="2" s="1"/>
  <c r="EV70" i="2"/>
  <c r="BY66" i="2"/>
  <c r="FF69" i="2"/>
  <c r="FE69" i="2" s="1"/>
  <c r="EV69" i="2"/>
  <c r="FN69" i="2" s="1"/>
  <c r="FW69" i="2" s="1"/>
  <c r="CE69" i="2"/>
  <c r="EE68" i="2"/>
  <c r="FM81" i="2"/>
  <c r="FM78" i="2"/>
  <c r="AW81" i="2"/>
  <c r="AW78" i="2"/>
  <c r="FY69" i="2"/>
  <c r="EV66" i="2"/>
  <c r="EF66" i="2"/>
  <c r="BR64" i="2"/>
  <c r="CD64" i="2" s="1"/>
  <c r="EC64" i="2" s="1"/>
  <c r="BH63" i="2"/>
  <c r="BG63" i="2" s="1"/>
  <c r="AX63" i="2"/>
  <c r="BP63" i="2" s="1"/>
  <c r="BY63" i="2" s="1"/>
  <c r="FL83" i="2"/>
  <c r="FK81" i="2"/>
  <c r="AZ79" i="2"/>
  <c r="BI79" i="2" s="1"/>
  <c r="CP79" i="2" s="1"/>
  <c r="DZ70" i="2"/>
  <c r="U68" i="2"/>
  <c r="T68" i="2" s="1"/>
  <c r="K68" i="2"/>
  <c r="AF65" i="2"/>
  <c r="CF64" i="2"/>
  <c r="CD63" i="2"/>
  <c r="CE62" i="2"/>
  <c r="BH60" i="2"/>
  <c r="BG60" i="2" s="1"/>
  <c r="AX60" i="2"/>
  <c r="BP60" i="2" s="1"/>
  <c r="BY60" i="2" s="1"/>
  <c r="FF58" i="2"/>
  <c r="FE58" i="2" s="1"/>
  <c r="EV58" i="2"/>
  <c r="CE58" i="2"/>
  <c r="U57" i="2"/>
  <c r="T57" i="2" s="1"/>
  <c r="AC57" i="2" s="1"/>
  <c r="AL57" i="2" s="1"/>
  <c r="K57" i="2"/>
  <c r="FC83" i="2"/>
  <c r="FB81" i="2"/>
  <c r="AM74" i="2"/>
  <c r="CF74" i="2"/>
  <c r="FF63" i="2"/>
  <c r="FE63" i="2" s="1"/>
  <c r="EV63" i="2"/>
  <c r="DF62" i="2"/>
  <c r="AC62" i="2"/>
  <c r="AI55" i="2"/>
  <c r="CH54" i="2"/>
  <c r="FI81" i="2"/>
  <c r="FI82" i="2" s="1"/>
  <c r="FI78" i="2"/>
  <c r="FH76" i="2"/>
  <c r="AK76" i="2"/>
  <c r="AK78" i="2" s="1"/>
  <c r="C81" i="2"/>
  <c r="B76" i="2"/>
  <c r="FF40" i="2"/>
  <c r="FE39" i="2"/>
  <c r="FF71" i="2"/>
  <c r="FE71" i="2" s="1"/>
  <c r="EV71" i="2"/>
  <c r="T67" i="2"/>
  <c r="EG62" i="2"/>
  <c r="GF62" i="2" s="1"/>
  <c r="EF58" i="2"/>
  <c r="EM76" i="2"/>
  <c r="BL81" i="2"/>
  <c r="BL78" i="2"/>
  <c r="P81" i="2"/>
  <c r="P78" i="2"/>
  <c r="AA84" i="2"/>
  <c r="CF73" i="2"/>
  <c r="EF70" i="2"/>
  <c r="BG68" i="2"/>
  <c r="CG63" i="2"/>
  <c r="AN63" i="2"/>
  <c r="DY58" i="2"/>
  <c r="AM58" i="2"/>
  <c r="CF58" i="2"/>
  <c r="DO56" i="2"/>
  <c r="DX56" i="2" s="1"/>
  <c r="BH56" i="2"/>
  <c r="BG56" i="2" s="1"/>
  <c r="AX56" i="2"/>
  <c r="R81" i="2"/>
  <c r="R78" i="2"/>
  <c r="AO55" i="2"/>
  <c r="FF52" i="2"/>
  <c r="FE52" i="2" s="1"/>
  <c r="EV52" i="2"/>
  <c r="FN52" i="2" s="1"/>
  <c r="FW52" i="2" s="1"/>
  <c r="CE52" i="2"/>
  <c r="U51" i="2"/>
  <c r="T51" i="2" s="1"/>
  <c r="K51" i="2"/>
  <c r="AX50" i="2"/>
  <c r="BP50" i="2" s="1"/>
  <c r="BY50" i="2" s="1"/>
  <c r="BH50" i="2"/>
  <c r="BG50" i="2" s="1"/>
  <c r="FU78" i="2"/>
  <c r="FT76" i="2"/>
  <c r="CN76" i="2"/>
  <c r="Y81" i="2"/>
  <c r="Y78" i="2"/>
  <c r="EE62" i="2"/>
  <c r="EV61" i="2"/>
  <c r="EM55" i="2"/>
  <c r="E55" i="2"/>
  <c r="AF54" i="2"/>
  <c r="CW52" i="2"/>
  <c r="AE52" i="2"/>
  <c r="CF51" i="2"/>
  <c r="BQ49" i="2"/>
  <c r="AN49" i="2"/>
  <c r="CG49" i="2"/>
  <c r="DV78" i="2"/>
  <c r="DU76" i="2"/>
  <c r="BU76" i="2"/>
  <c r="CA48" i="2"/>
  <c r="DI37" i="2"/>
  <c r="DJ38" i="2"/>
  <c r="BA37" i="2"/>
  <c r="BB38" i="2"/>
  <c r="CJ43" i="2"/>
  <c r="EI33" i="2"/>
  <c r="AF40" i="2"/>
  <c r="CE30" i="2"/>
  <c r="CF56" i="2"/>
  <c r="ED33" i="2"/>
  <c r="EE32" i="2"/>
  <c r="CG71" i="2"/>
  <c r="AN71" i="2"/>
  <c r="EE59" i="2"/>
  <c r="BF81" i="2"/>
  <c r="BF78" i="2"/>
  <c r="U53" i="2"/>
  <c r="K53" i="2"/>
  <c r="CE51" i="2"/>
  <c r="DO50" i="2"/>
  <c r="DX50" i="2" s="1"/>
  <c r="T50" i="2"/>
  <c r="EG48" i="2"/>
  <c r="AB82" i="2"/>
  <c r="AB83" i="2" s="1"/>
  <c r="FE57" i="2"/>
  <c r="EX55" i="2"/>
  <c r="BQ53" i="2"/>
  <c r="BZ53" i="2" s="1"/>
  <c r="EC51" i="2"/>
  <c r="GB51" i="2" s="1"/>
  <c r="CH31" i="2"/>
  <c r="AI41" i="2"/>
  <c r="EY22" i="2"/>
  <c r="EY42" i="2" s="1"/>
  <c r="EZ14" i="2"/>
  <c r="FS22" i="2"/>
  <c r="FY23" i="2"/>
  <c r="EH22" i="2"/>
  <c r="EH14" i="2" s="1"/>
  <c r="GG23" i="2"/>
  <c r="GG22" i="2" s="1"/>
  <c r="GG14" i="2" s="1"/>
  <c r="U14" i="2"/>
  <c r="BS21" i="2"/>
  <c r="BS19" i="2"/>
  <c r="BZ19" i="2"/>
  <c r="BY19" i="2" s="1"/>
  <c r="FF32" i="2"/>
  <c r="FE32" i="2" s="1"/>
  <c r="FE17" i="2"/>
  <c r="FQ16" i="2"/>
  <c r="FQ40" i="2" s="1"/>
  <c r="FX16" i="2"/>
  <c r="FW16" i="2" s="1"/>
  <c r="B31" i="2"/>
  <c r="DY52" i="2"/>
  <c r="AH76" i="2"/>
  <c r="CH43" i="2"/>
  <c r="EG33" i="2"/>
  <c r="EG32" i="2"/>
  <c r="FF36" i="2"/>
  <c r="FE36" i="2" s="1"/>
  <c r="AO36" i="2"/>
  <c r="BK14" i="2"/>
  <c r="BJ22" i="2"/>
  <c r="BJ42" i="2" s="1"/>
  <c r="L34" i="2"/>
  <c r="K34" i="2" s="1"/>
  <c r="K35" i="2"/>
  <c r="CF21" i="2"/>
  <c r="EM31" i="2"/>
  <c r="ET81" i="2"/>
  <c r="ET78" i="2"/>
  <c r="DT76" i="2"/>
  <c r="DZ48" i="2"/>
  <c r="AP81" i="2"/>
  <c r="AO76" i="2"/>
  <c r="GG32" i="2"/>
  <c r="T29" i="2"/>
  <c r="U36" i="2"/>
  <c r="T36" i="2" s="1"/>
  <c r="EQ14" i="2"/>
  <c r="EP22" i="2"/>
  <c r="EP42" i="2" s="1"/>
  <c r="EG23" i="2"/>
  <c r="BZ20" i="2"/>
  <c r="CF19" i="2"/>
  <c r="AF19" i="2"/>
  <c r="AM19" i="2"/>
  <c r="AL19" i="2" s="1"/>
  <c r="CW18" i="2"/>
  <c r="U32" i="2"/>
  <c r="T32" i="2" s="1"/>
  <c r="FT34" i="2"/>
  <c r="FT42" i="2" s="1"/>
  <c r="ES42" i="2"/>
  <c r="GC31" i="2"/>
  <c r="AR22" i="2"/>
  <c r="AR42" i="2" s="1"/>
  <c r="AT14" i="2"/>
  <c r="AR14" i="2" s="1"/>
  <c r="CC18" i="2"/>
  <c r="AC18" i="2"/>
  <c r="CM19" i="2"/>
  <c r="EF19" i="2"/>
  <c r="AX24" i="2"/>
  <c r="AZ22" i="2"/>
  <c r="AZ14" i="2" s="1"/>
  <c r="GB14" i="2"/>
  <c r="FZ22" i="2"/>
  <c r="AP77" i="2"/>
  <c r="BQ21" i="2"/>
  <c r="BP21" i="2" s="1"/>
  <c r="AO21" i="2"/>
  <c r="DP21" i="2"/>
  <c r="DO21" i="2" s="1"/>
  <c r="CN21" i="2"/>
  <c r="EM21" i="2"/>
  <c r="FO21" i="2"/>
  <c r="FN21" i="2" s="1"/>
  <c r="EM18" i="2"/>
  <c r="CI41" i="2"/>
  <c r="EH31" i="2"/>
  <c r="DG36" i="2"/>
  <c r="DF36" i="2" s="1"/>
  <c r="C30" i="2"/>
  <c r="AP12" i="2"/>
  <c r="AS77" i="2"/>
  <c r="BQ10" i="2"/>
  <c r="BP9" i="2"/>
  <c r="BP10" i="2" s="1"/>
  <c r="B33" i="2"/>
  <c r="D37" i="2"/>
  <c r="AE33" i="2"/>
  <c r="DF9" i="2"/>
  <c r="DF10" i="2" s="1"/>
  <c r="DG10" i="2"/>
  <c r="CG9" i="2"/>
  <c r="AN9" i="2"/>
  <c r="AH10" i="2"/>
  <c r="EW11" i="2"/>
  <c r="EV8" i="2"/>
  <c r="DS11" i="2"/>
  <c r="DR8" i="2"/>
  <c r="DY8" i="2"/>
  <c r="AH11" i="2"/>
  <c r="AS12" i="2"/>
  <c r="AK12" i="2"/>
  <c r="AK13" i="2" s="1"/>
  <c r="FE85" i="2"/>
  <c r="FN86" i="2"/>
  <c r="ED86" i="2"/>
  <c r="CE85" i="2"/>
  <c r="AX88" i="2"/>
  <c r="BG88" i="2" s="1"/>
  <c r="BP88" i="2"/>
  <c r="BY88" i="2" s="1"/>
  <c r="AM79" i="2"/>
  <c r="AX75" i="2"/>
  <c r="CW74" i="2"/>
  <c r="DO74" i="2" s="1"/>
  <c r="DX74" i="2" s="1"/>
  <c r="DO73" i="2"/>
  <c r="DX73" i="2" s="1"/>
  <c r="CE75" i="2"/>
  <c r="T74" i="2"/>
  <c r="BS73" i="2"/>
  <c r="U73" i="2"/>
  <c r="K73" i="2"/>
  <c r="DQ72" i="2"/>
  <c r="DZ72" i="2" s="1"/>
  <c r="FP75" i="2"/>
  <c r="CG74" i="2"/>
  <c r="AN74" i="2"/>
  <c r="AX73" i="2"/>
  <c r="CE73" i="2"/>
  <c r="FN70" i="2"/>
  <c r="FW70" i="2" s="1"/>
  <c r="U70" i="2"/>
  <c r="T70" i="2" s="1"/>
  <c r="K70" i="2"/>
  <c r="BH69" i="2"/>
  <c r="AX69" i="2"/>
  <c r="AF67" i="2"/>
  <c r="U66" i="2"/>
  <c r="T66" i="2" s="1"/>
  <c r="K66" i="2"/>
  <c r="BH65" i="2"/>
  <c r="BG65" i="2" s="1"/>
  <c r="BP65" i="2" s="1"/>
  <c r="BY65" i="2" s="1"/>
  <c r="AX65" i="2"/>
  <c r="DP73" i="2"/>
  <c r="FQ71" i="2"/>
  <c r="CW70" i="2"/>
  <c r="FP68" i="2"/>
  <c r="FY68" i="2" s="1"/>
  <c r="CF67" i="2"/>
  <c r="U64" i="2"/>
  <c r="K64" i="2"/>
  <c r="DM81" i="2"/>
  <c r="DM78" i="2"/>
  <c r="I81" i="2"/>
  <c r="I82" i="2" s="1"/>
  <c r="I78" i="2"/>
  <c r="AD69" i="2"/>
  <c r="FT67" i="2"/>
  <c r="FE66" i="2"/>
  <c r="BQ64" i="2"/>
  <c r="BZ64" i="2" s="1"/>
  <c r="AN64" i="2"/>
  <c r="CG64" i="2"/>
  <c r="CA63" i="2"/>
  <c r="CE63" i="2"/>
  <c r="AV83" i="2"/>
  <c r="AU81" i="2"/>
  <c r="AE79" i="2"/>
  <c r="GF68" i="2"/>
  <c r="FQ67" i="2"/>
  <c r="CA67" i="2"/>
  <c r="FF65" i="2"/>
  <c r="EV65" i="2"/>
  <c r="FP64" i="2"/>
  <c r="FY64" i="2" s="1"/>
  <c r="DQ63" i="2"/>
  <c r="FQ61" i="2"/>
  <c r="AC61" i="2"/>
  <c r="CB61" i="2" s="1"/>
  <c r="DG59" i="2"/>
  <c r="DF59" i="2" s="1"/>
  <c r="CW59" i="2"/>
  <c r="FN58" i="2"/>
  <c r="FW58" i="2" s="1"/>
  <c r="CT81" i="2"/>
  <c r="DV81" i="2"/>
  <c r="BO83" i="2"/>
  <c r="BO84" i="2" s="1"/>
  <c r="AF74" i="2"/>
  <c r="BR71" i="2"/>
  <c r="CD71" i="2" s="1"/>
  <c r="EC71" i="2" s="1"/>
  <c r="FO63" i="2"/>
  <c r="FX63" i="2" s="1"/>
  <c r="DQ62" i="2"/>
  <c r="DZ62" i="2" s="1"/>
  <c r="DQ60" i="2"/>
  <c r="DZ60" i="2" s="1"/>
  <c r="K60" i="2"/>
  <c r="DP56" i="2"/>
  <c r="DY56" i="2" s="1"/>
  <c r="DS55" i="2"/>
  <c r="DY54" i="2"/>
  <c r="ES76" i="2"/>
  <c r="DK78" i="2"/>
  <c r="DK81" i="2"/>
  <c r="BM89" i="2"/>
  <c r="BM78" i="2"/>
  <c r="AG76" i="2"/>
  <c r="AM48" i="2"/>
  <c r="CF48" i="2"/>
  <c r="AO43" i="2"/>
  <c r="AQ33" i="2"/>
  <c r="EN40" i="2"/>
  <c r="EM39" i="2"/>
  <c r="EN29" i="2"/>
  <c r="FO71" i="2"/>
  <c r="FX71" i="2" s="1"/>
  <c r="AD67" i="2"/>
  <c r="CC67" i="2" s="1"/>
  <c r="EB67" i="2" s="1"/>
  <c r="CH61" i="2"/>
  <c r="EG61" i="2" s="1"/>
  <c r="GF61" i="2" s="1"/>
  <c r="DZ58" i="2"/>
  <c r="BQ58" i="2"/>
  <c r="BZ58" i="2" s="1"/>
  <c r="DG57" i="2"/>
  <c r="CW57" i="2"/>
  <c r="DJ81" i="2"/>
  <c r="DJ82" i="2" s="1"/>
  <c r="DI76" i="2"/>
  <c r="BB81" i="2"/>
  <c r="BA76" i="2"/>
  <c r="L76" i="2"/>
  <c r="BR68" i="2"/>
  <c r="CA68" i="2" s="1"/>
  <c r="K65" i="2"/>
  <c r="BH62" i="2"/>
  <c r="BG62" i="2" s="1"/>
  <c r="AX62" i="2"/>
  <c r="AM61" i="2"/>
  <c r="AN59" i="2"/>
  <c r="CG59" i="2"/>
  <c r="DR58" i="2"/>
  <c r="FX57" i="2"/>
  <c r="BP56" i="2"/>
  <c r="K56" i="2"/>
  <c r="DG53" i="2"/>
  <c r="CW53" i="2"/>
  <c r="CW55" i="2" s="1"/>
  <c r="AC51" i="2"/>
  <c r="CB51" i="2" s="1"/>
  <c r="DG49" i="2"/>
  <c r="DF49" i="2" s="1"/>
  <c r="CW49" i="2"/>
  <c r="FK89" i="2"/>
  <c r="FK78" i="2"/>
  <c r="BK81" i="2"/>
  <c r="BJ76" i="2"/>
  <c r="O81" i="2"/>
  <c r="N76" i="2"/>
  <c r="EW40" i="2"/>
  <c r="EV39" i="2"/>
  <c r="CA62" i="2"/>
  <c r="CW58" i="2"/>
  <c r="EW55" i="2"/>
  <c r="FF54" i="2"/>
  <c r="FO54" i="2" s="1"/>
  <c r="EV54" i="2"/>
  <c r="EV55" i="2" s="1"/>
  <c r="EH54" i="2"/>
  <c r="CI55" i="2"/>
  <c r="CF53" i="2"/>
  <c r="DF52" i="2"/>
  <c r="FE51" i="2"/>
  <c r="FN51" i="2" s="1"/>
  <c r="CG50" i="2"/>
  <c r="AX49" i="2"/>
  <c r="BP49" i="2" s="1"/>
  <c r="DS76" i="2"/>
  <c r="DY48" i="2"/>
  <c r="CE48" i="2"/>
  <c r="EZ42" i="2"/>
  <c r="CX35" i="2"/>
  <c r="CW23" i="2"/>
  <c r="CX22" i="2"/>
  <c r="CF57" i="2"/>
  <c r="EI56" i="2"/>
  <c r="GH56" i="2" s="1"/>
  <c r="FS55" i="2"/>
  <c r="FY54" i="2"/>
  <c r="FO52" i="2"/>
  <c r="FX52" i="2" s="1"/>
  <c r="AM50" i="2"/>
  <c r="CF50" i="2"/>
  <c r="FJ81" i="2"/>
  <c r="DF48" i="2"/>
  <c r="DO48" i="2" s="1"/>
  <c r="DX48" i="2" s="1"/>
  <c r="M76" i="2"/>
  <c r="V48" i="2"/>
  <c r="AE48" i="2" s="1"/>
  <c r="DM38" i="2"/>
  <c r="DL37" i="2"/>
  <c r="DL38" i="2" s="1"/>
  <c r="BE38" i="2"/>
  <c r="BD37" i="2"/>
  <c r="BD38" i="2" s="1"/>
  <c r="I38" i="2"/>
  <c r="AJ37" i="2"/>
  <c r="H37" i="2"/>
  <c r="CE71" i="2"/>
  <c r="AM60" i="2"/>
  <c r="CF60" i="2"/>
  <c r="BR55" i="2"/>
  <c r="BS53" i="2"/>
  <c r="FY50" i="2"/>
  <c r="BQ50" i="2"/>
  <c r="AE50" i="2"/>
  <c r="CD50" i="2" s="1"/>
  <c r="EC50" i="2" s="1"/>
  <c r="GB50" i="2" s="1"/>
  <c r="EZ81" i="2"/>
  <c r="EY76" i="2"/>
  <c r="H76" i="2"/>
  <c r="U41" i="2"/>
  <c r="L41" i="2"/>
  <c r="AY41" i="2"/>
  <c r="B41" i="2"/>
  <c r="BH41" i="2"/>
  <c r="AP41" i="2"/>
  <c r="AP40" i="2"/>
  <c r="AO39" i="2"/>
  <c r="CV82" i="2"/>
  <c r="CV83" i="2" s="1"/>
  <c r="BH35" i="2"/>
  <c r="BH22" i="2"/>
  <c r="BQ23" i="2"/>
  <c r="BG23" i="2"/>
  <c r="GM23" i="2" s="1"/>
  <c r="FO19" i="2"/>
  <c r="FN19" i="2" s="1"/>
  <c r="EM19" i="2"/>
  <c r="FP57" i="2"/>
  <c r="FY57" i="2" s="1"/>
  <c r="AX53" i="2"/>
  <c r="BP53" i="2" s="1"/>
  <c r="BZ49" i="2"/>
  <c r="GD33" i="2"/>
  <c r="GJ33" i="2" s="1"/>
  <c r="EK33" i="2"/>
  <c r="CE32" i="2"/>
  <c r="AY29" i="2"/>
  <c r="FQ24" i="2"/>
  <c r="FX24" i="2"/>
  <c r="BH36" i="2"/>
  <c r="BG36" i="2" s="1"/>
  <c r="BS23" i="2"/>
  <c r="BT22" i="2"/>
  <c r="BZ23" i="2"/>
  <c r="FW18" i="2"/>
  <c r="EN32" i="2"/>
  <c r="EM17" i="2"/>
  <c r="FO17" i="2"/>
  <c r="FN17" i="2" s="1"/>
  <c r="AY32" i="2"/>
  <c r="AX32" i="2" s="1"/>
  <c r="DG31" i="2"/>
  <c r="DF31" i="2" s="1"/>
  <c r="AJ77" i="2"/>
  <c r="AI77" i="2" s="1"/>
  <c r="AI14" i="2"/>
  <c r="DT55" i="2"/>
  <c r="DR52" i="2"/>
  <c r="S82" i="2"/>
  <c r="S83" i="2" s="1"/>
  <c r="S84" i="2" s="1"/>
  <c r="AY36" i="2"/>
  <c r="AX36" i="2" s="1"/>
  <c r="EF24" i="2"/>
  <c r="CH24" i="2"/>
  <c r="EG24" i="2" s="1"/>
  <c r="GF24" i="2" s="1"/>
  <c r="EI14" i="2"/>
  <c r="EI77" i="2" s="1"/>
  <c r="FX17" i="2"/>
  <c r="FW17" i="2" s="1"/>
  <c r="FQ17" i="2"/>
  <c r="DP17" i="2"/>
  <c r="DO17" i="2" s="1"/>
  <c r="DY62" i="2"/>
  <c r="EE52" i="2"/>
  <c r="DB81" i="2"/>
  <c r="CU82" i="2"/>
  <c r="Z82" i="2"/>
  <c r="FR40" i="2"/>
  <c r="CH29" i="2"/>
  <c r="DY24" i="2"/>
  <c r="DR24" i="2"/>
  <c r="FX23" i="2"/>
  <c r="FW23" i="2" s="1"/>
  <c r="FQ23" i="2"/>
  <c r="FR22" i="2"/>
  <c r="DP35" i="2"/>
  <c r="DY35" i="2" s="1"/>
  <c r="CN35" i="2"/>
  <c r="CO34" i="2"/>
  <c r="BV22" i="2"/>
  <c r="BV42" i="2" s="1"/>
  <c r="DR21" i="2"/>
  <c r="DY21" i="2"/>
  <c r="DX21" i="2" s="1"/>
  <c r="FX19" i="2"/>
  <c r="FW19" i="2" s="1"/>
  <c r="FQ19" i="2"/>
  <c r="DP19" i="2"/>
  <c r="BP18" i="2"/>
  <c r="DG32" i="2"/>
  <c r="DF32" i="2" s="1"/>
  <c r="EW31" i="2"/>
  <c r="EV31" i="2" s="1"/>
  <c r="BS54" i="2"/>
  <c r="U49" i="2"/>
  <c r="K49" i="2"/>
  <c r="AU38" i="2"/>
  <c r="BU43" i="2"/>
  <c r="EL30" i="2"/>
  <c r="GE30" i="2"/>
  <c r="GK30" i="2" s="1"/>
  <c r="DZ23" i="2"/>
  <c r="DT22" i="2"/>
  <c r="DR22" i="2" s="1"/>
  <c r="CD23" i="2"/>
  <c r="FH22" i="2"/>
  <c r="FH42" i="2" s="1"/>
  <c r="FJ14" i="2"/>
  <c r="BR20" i="2"/>
  <c r="CA20" i="2" s="1"/>
  <c r="DQ20" i="2"/>
  <c r="DZ20" i="2" s="1"/>
  <c r="CN20" i="2"/>
  <c r="CE20" i="2"/>
  <c r="EE20" i="2"/>
  <c r="AZ33" i="2"/>
  <c r="DY15" i="2"/>
  <c r="DR15" i="2"/>
  <c r="BR24" i="2"/>
  <c r="BR22" i="2" s="1"/>
  <c r="BR14" i="2" s="1"/>
  <c r="V22" i="2"/>
  <c r="V14" i="2" s="1"/>
  <c r="T24" i="2"/>
  <c r="M14" i="2"/>
  <c r="AO22" i="2"/>
  <c r="GM18" i="2"/>
  <c r="CM29" i="2"/>
  <c r="EF29" i="2"/>
  <c r="EV35" i="2"/>
  <c r="X42" i="2"/>
  <c r="CC16" i="2"/>
  <c r="AC16" i="2"/>
  <c r="FR41" i="2"/>
  <c r="FQ15" i="2"/>
  <c r="FX15" i="2"/>
  <c r="DG77" i="2"/>
  <c r="AD11" i="2"/>
  <c r="CC8" i="2"/>
  <c r="BZ16" i="2"/>
  <c r="BY16" i="2" s="1"/>
  <c r="BS16" i="2"/>
  <c r="BS40" i="2" s="1"/>
  <c r="BR15" i="2"/>
  <c r="CA15" i="2" s="1"/>
  <c r="BY15" i="2" s="1"/>
  <c r="DQ15" i="2"/>
  <c r="DO15" i="2" s="1"/>
  <c r="CN15" i="2"/>
  <c r="CX10" i="2"/>
  <c r="CW9" i="2"/>
  <c r="BR10" i="2"/>
  <c r="DG11" i="2"/>
  <c r="AY12" i="2"/>
  <c r="G12" i="2"/>
  <c r="G13" i="2" s="1"/>
  <c r="CG15" i="2"/>
  <c r="ER12" i="2"/>
  <c r="ER13" i="2" s="1"/>
  <c r="DT10" i="2"/>
  <c r="DZ10" i="2" s="1"/>
  <c r="DZ9" i="2"/>
  <c r="AL9" i="2"/>
  <c r="CX11" i="2"/>
  <c r="BI38" i="2"/>
  <c r="CC17" i="2"/>
  <c r="CD17" i="2"/>
  <c r="EC17" i="2" s="1"/>
  <c r="FF14" i="2"/>
  <c r="FF12" i="2" s="1"/>
  <c r="AP29" i="2"/>
  <c r="CT12" i="2"/>
  <c r="CT13" i="2" s="1"/>
  <c r="EW10" i="2"/>
  <c r="EV9" i="2"/>
  <c r="EV10" i="2" s="1"/>
  <c r="AC9" i="2"/>
  <c r="AD10" i="2"/>
  <c r="AM10" i="2" s="1"/>
  <c r="CC9" i="2"/>
  <c r="EP11" i="2"/>
  <c r="CG8" i="2"/>
  <c r="AQ12" i="2"/>
  <c r="AQ13" i="2" s="1"/>
  <c r="CH9" i="2"/>
  <c r="BU10" i="2"/>
  <c r="FE8" i="2"/>
  <c r="GG8" i="2"/>
  <c r="CW85" i="2"/>
  <c r="DF86" i="2"/>
  <c r="DF85" i="2" s="1"/>
  <c r="CB88" i="2"/>
  <c r="EA88" i="2" s="1"/>
  <c r="FZ88" i="2" s="1"/>
  <c r="AO80" i="2"/>
  <c r="AY80" i="2"/>
  <c r="EE79" i="2"/>
  <c r="FY75" i="2"/>
  <c r="DG75" i="2"/>
  <c r="CW75" i="2"/>
  <c r="EC74" i="2"/>
  <c r="GB74" i="2" s="1"/>
  <c r="CD73" i="2"/>
  <c r="EC73" i="2" s="1"/>
  <c r="CD72" i="2"/>
  <c r="EC72" i="2" s="1"/>
  <c r="GB72" i="2" s="1"/>
  <c r="FX75" i="2"/>
  <c r="BR75" i="2"/>
  <c r="CW72" i="2"/>
  <c r="DO72" i="2" s="1"/>
  <c r="DX72" i="2" s="1"/>
  <c r="U72" i="2"/>
  <c r="T72" i="2" s="1"/>
  <c r="K72" i="2"/>
  <c r="AC72" i="2" s="1"/>
  <c r="FO75" i="2"/>
  <c r="AN75" i="2"/>
  <c r="CG75" i="2"/>
  <c r="AC74" i="2"/>
  <c r="BG73" i="2"/>
  <c r="FW72" i="2"/>
  <c r="AC70" i="2"/>
  <c r="CB70" i="2" s="1"/>
  <c r="DG68" i="2"/>
  <c r="DF68" i="2" s="1"/>
  <c r="CW68" i="2"/>
  <c r="AC66" i="2"/>
  <c r="CB66" i="2" s="1"/>
  <c r="CW64" i="2"/>
  <c r="DO64" i="2" s="1"/>
  <c r="DX64" i="2" s="1"/>
  <c r="DG64" i="2"/>
  <c r="DF64" i="2" s="1"/>
  <c r="DF70" i="2"/>
  <c r="GM70" i="2" s="1"/>
  <c r="FO69" i="2"/>
  <c r="FX69" i="2" s="1"/>
  <c r="FN68" i="2"/>
  <c r="FW68" i="2" s="1"/>
  <c r="BR66" i="2"/>
  <c r="AC63" i="2"/>
  <c r="DE81" i="2"/>
  <c r="DE78" i="2"/>
  <c r="AL80" i="2"/>
  <c r="DY73" i="2"/>
  <c r="FO70" i="2"/>
  <c r="FX70" i="2" s="1"/>
  <c r="DQ69" i="2"/>
  <c r="DZ69" i="2" s="1"/>
  <c r="CD68" i="2"/>
  <c r="EC68" i="2" s="1"/>
  <c r="GB68" i="2" s="1"/>
  <c r="FF67" i="2"/>
  <c r="EV67" i="2"/>
  <c r="AE67" i="2"/>
  <c r="CD67" i="2" s="1"/>
  <c r="EC67" i="2" s="1"/>
  <c r="GB67" i="2" s="1"/>
  <c r="FP66" i="2"/>
  <c r="FY66" i="2" s="1"/>
  <c r="CF66" i="2"/>
  <c r="AX64" i="2"/>
  <c r="BP64" i="2" s="1"/>
  <c r="BY64" i="2" s="1"/>
  <c r="CE64" i="2"/>
  <c r="BQ63" i="2"/>
  <c r="BZ63" i="2" s="1"/>
  <c r="AM63" i="2"/>
  <c r="CF63" i="2"/>
  <c r="FD83" i="2"/>
  <c r="FD84" i="2" s="1"/>
  <c r="FP73" i="2"/>
  <c r="FY73" i="2" s="1"/>
  <c r="U71" i="2"/>
  <c r="K71" i="2"/>
  <c r="BR70" i="2"/>
  <c r="CD70" i="2" s="1"/>
  <c r="EC70" i="2" s="1"/>
  <c r="GB70" i="2" s="1"/>
  <c r="BZ68" i="2"/>
  <c r="AD68" i="2"/>
  <c r="FN64" i="2"/>
  <c r="FW64" i="2" s="1"/>
  <c r="CW63" i="2"/>
  <c r="DO63" i="2" s="1"/>
  <c r="DX63" i="2" s="1"/>
  <c r="DO59" i="2"/>
  <c r="DX59" i="2" s="1"/>
  <c r="EU83" i="2"/>
  <c r="FV81" i="2"/>
  <c r="BQ71" i="2"/>
  <c r="DG66" i="2"/>
  <c r="CW66" i="2"/>
  <c r="CE61" i="2"/>
  <c r="AL61" i="2"/>
  <c r="DO60" i="2"/>
  <c r="DX60" i="2" s="1"/>
  <c r="T60" i="2"/>
  <c r="FO58" i="2"/>
  <c r="FX58" i="2" s="1"/>
  <c r="FY56" i="2"/>
  <c r="BU55" i="2"/>
  <c r="CA55" i="2" s="1"/>
  <c r="CA54" i="2"/>
  <c r="FS76" i="2"/>
  <c r="FY48" i="2"/>
  <c r="EO78" i="2"/>
  <c r="DA81" i="2"/>
  <c r="DA78" i="2"/>
  <c r="CZ76" i="2"/>
  <c r="BC81" i="2"/>
  <c r="BC78" i="2"/>
  <c r="DG40" i="2"/>
  <c r="DF39" i="2"/>
  <c r="DY70" i="2"/>
  <c r="AN68" i="2"/>
  <c r="CG68" i="2"/>
  <c r="K67" i="2"/>
  <c r="DQ65" i="2"/>
  <c r="DZ65" i="2" s="1"/>
  <c r="CA64" i="2"/>
  <c r="FP61" i="2"/>
  <c r="FY61" i="2" s="1"/>
  <c r="BS59" i="2"/>
  <c r="BY59" i="2" s="1"/>
  <c r="GM59" i="2"/>
  <c r="BP58" i="2"/>
  <c r="BY58" i="2" s="1"/>
  <c r="CE57" i="2"/>
  <c r="CJ55" i="2"/>
  <c r="EI54" i="2"/>
  <c r="EX76" i="2"/>
  <c r="CT76" i="2"/>
  <c r="AI76" i="2"/>
  <c r="AJ78" i="2"/>
  <c r="F78" i="2"/>
  <c r="F81" i="2"/>
  <c r="E76" i="2"/>
  <c r="BQ68" i="2"/>
  <c r="FY65" i="2"/>
  <c r="DZ63" i="2"/>
  <c r="FO62" i="2"/>
  <c r="FX62" i="2" s="1"/>
  <c r="EF62" i="2"/>
  <c r="CM62" i="2"/>
  <c r="DG61" i="2"/>
  <c r="CW61" i="2"/>
  <c r="CF61" i="2"/>
  <c r="CG60" i="2"/>
  <c r="AN60" i="2"/>
  <c r="CE59" i="2"/>
  <c r="CA58" i="2"/>
  <c r="FQ57" i="2"/>
  <c r="BP57" i="2"/>
  <c r="BY57" i="2" s="1"/>
  <c r="BQ56" i="2"/>
  <c r="BZ56" i="2" s="1"/>
  <c r="T56" i="2"/>
  <c r="AD56" i="2"/>
  <c r="AM56" i="2" s="1"/>
  <c r="DR54" i="2"/>
  <c r="CQ55" i="2"/>
  <c r="M55" i="2"/>
  <c r="V54" i="2"/>
  <c r="V55" i="2" s="1"/>
  <c r="DO49" i="2"/>
  <c r="DX49" i="2" s="1"/>
  <c r="FA81" i="2"/>
  <c r="FA78" i="2"/>
  <c r="DC89" i="2"/>
  <c r="DC78" i="2"/>
  <c r="AU76" i="2"/>
  <c r="CX40" i="2"/>
  <c r="CW39" i="2"/>
  <c r="FE61" i="2"/>
  <c r="DF58" i="2"/>
  <c r="AD57" i="2"/>
  <c r="CC57" i="2" s="1"/>
  <c r="DQ52" i="2"/>
  <c r="AN51" i="2"/>
  <c r="CG51" i="2"/>
  <c r="AT81" i="2"/>
  <c r="ET82" i="2"/>
  <c r="FU37" i="2"/>
  <c r="FU38" i="2" s="1"/>
  <c r="ES37" i="2"/>
  <c r="ET38" i="2"/>
  <c r="BN82" i="2"/>
  <c r="BM82" i="2" s="1"/>
  <c r="BM37" i="2"/>
  <c r="BM38" i="2" s="1"/>
  <c r="BN38" i="2"/>
  <c r="EE29" i="2"/>
  <c r="CF39" i="2"/>
  <c r="J81" i="2"/>
  <c r="J78" i="2"/>
  <c r="EP55" i="2"/>
  <c r="FQ54" i="2"/>
  <c r="CN55" i="2"/>
  <c r="BT55" i="2"/>
  <c r="K54" i="2"/>
  <c r="FF50" i="2"/>
  <c r="EV50" i="2"/>
  <c r="AF50" i="2"/>
  <c r="EE49" i="2"/>
  <c r="DH76" i="2"/>
  <c r="CX76" i="2"/>
  <c r="D81" i="2"/>
  <c r="FI38" i="2"/>
  <c r="FH37" i="2"/>
  <c r="B35" i="2"/>
  <c r="C34" i="2"/>
  <c r="CH40" i="2"/>
  <c r="EG30" i="2"/>
  <c r="ED29" i="2"/>
  <c r="CD61" i="2"/>
  <c r="EC61" i="2" s="1"/>
  <c r="AC58" i="2"/>
  <c r="GM58" i="2"/>
  <c r="BM81" i="2"/>
  <c r="BN83" i="2"/>
  <c r="CG56" i="2"/>
  <c r="AN56" i="2"/>
  <c r="DZ52" i="2"/>
  <c r="BH52" i="2"/>
  <c r="BG52" i="2" s="1"/>
  <c r="AX52" i="2"/>
  <c r="FY51" i="2"/>
  <c r="DG51" i="2"/>
  <c r="DF51" i="2" s="1"/>
  <c r="CW51" i="2"/>
  <c r="BZ50" i="2"/>
  <c r="CC50" i="2"/>
  <c r="EB50" i="2" s="1"/>
  <c r="EW76" i="2"/>
  <c r="BI76" i="2"/>
  <c r="BH40" i="2"/>
  <c r="BG39" i="2"/>
  <c r="CR82" i="2"/>
  <c r="DS37" i="2"/>
  <c r="CQ37" i="2"/>
  <c r="CF41" i="2"/>
  <c r="EE31" i="2"/>
  <c r="AX22" i="2"/>
  <c r="FP55" i="2"/>
  <c r="AH55" i="2"/>
  <c r="CG54" i="2"/>
  <c r="BS49" i="2"/>
  <c r="FG76" i="2"/>
  <c r="GE36" i="2"/>
  <c r="GK36" i="2" s="1"/>
  <c r="EL36" i="2"/>
  <c r="EV29" i="2"/>
  <c r="AN23" i="2"/>
  <c r="CG23" i="2"/>
  <c r="AH22" i="2"/>
  <c r="AH14" i="2" s="1"/>
  <c r="AH77" i="2" s="1"/>
  <c r="AC32" i="2"/>
  <c r="AL32" i="2" s="1"/>
  <c r="DN83" i="2"/>
  <c r="DN84" i="2" s="1"/>
  <c r="FX51" i="2"/>
  <c r="CG48" i="2"/>
  <c r="X81" i="2"/>
  <c r="W76" i="2"/>
  <c r="CJ38" i="2"/>
  <c r="EI37" i="2"/>
  <c r="GE34" i="2"/>
  <c r="GK34" i="2" s="1"/>
  <c r="EL34" i="2"/>
  <c r="E38" i="2"/>
  <c r="AF37" i="2"/>
  <c r="K29" i="2"/>
  <c r="BP24" i="2"/>
  <c r="CA23" i="2"/>
  <c r="AY35" i="2"/>
  <c r="BQ35" i="2" s="1"/>
  <c r="BZ35" i="2" s="1"/>
  <c r="EF20" i="2"/>
  <c r="DZ17" i="2"/>
  <c r="DR43" i="2"/>
  <c r="DP32" i="2"/>
  <c r="CN32" i="2"/>
  <c r="DO32" i="2" s="1"/>
  <c r="DP59" i="2"/>
  <c r="DY59" i="2" s="1"/>
  <c r="CA52" i="2"/>
  <c r="FQ37" i="2"/>
  <c r="CG43" i="2"/>
  <c r="EF33" i="2"/>
  <c r="GG29" i="2"/>
  <c r="GG39" i="2" s="1"/>
  <c r="EH39" i="2"/>
  <c r="CQ22" i="2"/>
  <c r="CQ42" i="2" s="1"/>
  <c r="CR14" i="2"/>
  <c r="CR38" i="2" s="1"/>
  <c r="FF35" i="2"/>
  <c r="CO14" i="2"/>
  <c r="AP34" i="2"/>
  <c r="AO35" i="2"/>
  <c r="DY20" i="2"/>
  <c r="DR20" i="2"/>
  <c r="CC20" i="2"/>
  <c r="AM18" i="2"/>
  <c r="CF18" i="2"/>
  <c r="AF18" i="2"/>
  <c r="DJ77" i="2"/>
  <c r="DI77" i="2" s="1"/>
  <c r="DI14" i="2"/>
  <c r="EF57" i="2"/>
  <c r="AR55" i="2"/>
  <c r="CJ76" i="2"/>
  <c r="CJ78" i="2" s="1"/>
  <c r="EI48" i="2"/>
  <c r="GC35" i="2"/>
  <c r="DU41" i="2"/>
  <c r="CM30" i="2"/>
  <c r="N22" i="2"/>
  <c r="N42" i="2" s="1"/>
  <c r="O14" i="2"/>
  <c r="BB77" i="2"/>
  <c r="BA77" i="2" s="1"/>
  <c r="BA14" i="2"/>
  <c r="FP20" i="2"/>
  <c r="FN20" i="2" s="1"/>
  <c r="DQ24" i="2"/>
  <c r="DO24" i="2" s="1"/>
  <c r="CN24" i="2"/>
  <c r="CP22" i="2"/>
  <c r="CP14" i="2" s="1"/>
  <c r="CD18" i="2"/>
  <c r="EC18" i="2" s="1"/>
  <c r="CE24" i="2"/>
  <c r="EE24" i="2"/>
  <c r="AP32" i="2"/>
  <c r="DR16" i="2"/>
  <c r="DR40" i="2" s="1"/>
  <c r="DY16" i="2"/>
  <c r="DX16" i="2" s="1"/>
  <c r="AN16" i="2"/>
  <c r="AL16" i="2" s="1"/>
  <c r="CG16" i="2"/>
  <c r="DG29" i="2"/>
  <c r="DP29" i="2" s="1"/>
  <c r="CX31" i="2"/>
  <c r="CZ77" i="2"/>
  <c r="B15" i="2"/>
  <c r="GM15" i="2" s="1"/>
  <c r="AE15" i="2"/>
  <c r="FP15" i="2"/>
  <c r="FN15" i="2" s="1"/>
  <c r="FF10" i="2"/>
  <c r="FE9" i="2"/>
  <c r="EO11" i="2"/>
  <c r="EO12" i="2" s="1"/>
  <c r="EO13" i="2" s="1"/>
  <c r="FP8" i="2"/>
  <c r="FP10" i="2" s="1"/>
  <c r="FY10" i="2" s="1"/>
  <c r="DB77" i="2"/>
  <c r="DB78" i="2" s="1"/>
  <c r="DB38" i="2"/>
  <c r="EG15" i="2"/>
  <c r="GF15" i="2" s="1"/>
  <c r="FR10" i="2"/>
  <c r="FX9" i="2"/>
  <c r="FW9" i="2" s="1"/>
  <c r="FQ9" i="2"/>
  <c r="FQ10" i="2" s="1"/>
  <c r="DP10" i="2"/>
  <c r="DO9" i="2"/>
  <c r="DO10" i="2" s="1"/>
  <c r="DT11" i="2"/>
  <c r="DZ8" i="2"/>
  <c r="BZ11" i="2"/>
  <c r="GD17" i="2"/>
  <c r="CL16" i="2"/>
  <c r="EE16" i="2"/>
  <c r="CE16" i="2"/>
  <c r="FF29" i="2"/>
  <c r="BP15" i="2"/>
  <c r="AJ12" i="2"/>
  <c r="AJ13" i="2" s="1"/>
  <c r="EH9" i="2"/>
  <c r="EH11" i="2" s="1"/>
  <c r="EH12" i="2" s="1"/>
  <c r="EH13" i="2" s="1"/>
  <c r="CI10" i="2"/>
  <c r="BU11" i="2"/>
  <c r="BU12" i="2" s="1"/>
  <c r="BU13" i="2" s="1"/>
  <c r="CA8" i="2"/>
  <c r="CA11" i="2" s="1"/>
  <c r="AI11" i="2"/>
  <c r="AI12" i="2" s="1"/>
  <c r="AI13" i="2" s="1"/>
  <c r="CH8" i="2"/>
  <c r="CJ11" i="2"/>
  <c r="CJ12" i="2" s="1"/>
  <c r="CJ13" i="2" s="1"/>
  <c r="EI8" i="2"/>
  <c r="BB12" i="2"/>
  <c r="F12" i="2"/>
  <c r="FA12" i="2"/>
  <c r="FA13" i="2" s="1"/>
  <c r="CF10" i="2"/>
  <c r="CL9" i="2"/>
  <c r="EE9" i="2"/>
  <c r="CE9" i="2"/>
  <c r="CI11" i="2"/>
  <c r="CI12" i="2" s="1"/>
  <c r="CI13" i="2" s="1"/>
  <c r="CB59" i="2" l="1"/>
  <c r="EA59" i="2" s="1"/>
  <c r="FZ59" i="2" s="1"/>
  <c r="AL59" i="2"/>
  <c r="FE41" i="2"/>
  <c r="FF31" i="2"/>
  <c r="FE31" i="2" s="1"/>
  <c r="FN31" i="2" s="1"/>
  <c r="L14" i="2"/>
  <c r="K22" i="2"/>
  <c r="EG34" i="2"/>
  <c r="GF34" i="2" s="1"/>
  <c r="C77" i="2"/>
  <c r="C78" i="2" s="1"/>
  <c r="EW14" i="2"/>
  <c r="DO68" i="2"/>
  <c r="DX68" i="2" s="1"/>
  <c r="CA10" i="2"/>
  <c r="AC8" i="2"/>
  <c r="AC10" i="2" s="1"/>
  <c r="AL10" i="2" s="1"/>
  <c r="CD58" i="2"/>
  <c r="EC58" i="2" s="1"/>
  <c r="GB58" i="2" s="1"/>
  <c r="DP49" i="2"/>
  <c r="DY49" i="2" s="1"/>
  <c r="AD59" i="2"/>
  <c r="CC59" i="2" s="1"/>
  <c r="GB71" i="2"/>
  <c r="AN11" i="2"/>
  <c r="C37" i="2"/>
  <c r="AO14" i="2"/>
  <c r="AD36" i="2"/>
  <c r="CC36" i="2" s="1"/>
  <c r="CD53" i="2"/>
  <c r="EC53" i="2" s="1"/>
  <c r="GB53" i="2" s="1"/>
  <c r="FN63" i="2"/>
  <c r="FW63" i="2" s="1"/>
  <c r="BP71" i="2"/>
  <c r="AD75" i="2"/>
  <c r="AM17" i="2"/>
  <c r="AL17" i="2" s="1"/>
  <c r="AC17" i="2"/>
  <c r="CD57" i="2"/>
  <c r="CA57" i="2"/>
  <c r="CA21" i="2"/>
  <c r="AD22" i="2"/>
  <c r="AD14" i="2" s="1"/>
  <c r="AC23" i="2"/>
  <c r="CD9" i="2"/>
  <c r="AL18" i="2"/>
  <c r="GM19" i="2"/>
  <c r="BE82" i="2"/>
  <c r="BW82" i="2" s="1"/>
  <c r="GM8" i="2"/>
  <c r="AO77" i="2"/>
  <c r="GM68" i="2"/>
  <c r="CB87" i="2"/>
  <c r="EA87" i="2" s="1"/>
  <c r="FZ87" i="2" s="1"/>
  <c r="BY17" i="2"/>
  <c r="DU42" i="2"/>
  <c r="BU77" i="2"/>
  <c r="BU38" i="2"/>
  <c r="CA24" i="2"/>
  <c r="BY24" i="2" s="1"/>
  <c r="GM52" i="2"/>
  <c r="FE10" i="2"/>
  <c r="CC24" i="2"/>
  <c r="CL24" i="2" s="1"/>
  <c r="CA22" i="2"/>
  <c r="BY49" i="2"/>
  <c r="DO51" i="2"/>
  <c r="DX51" i="2" s="1"/>
  <c r="FN61" i="2"/>
  <c r="AE10" i="2"/>
  <c r="EX12" i="2"/>
  <c r="EX13" i="2" s="1"/>
  <c r="BY53" i="2"/>
  <c r="GM62" i="2"/>
  <c r="FN71" i="2"/>
  <c r="DQ80" i="2"/>
  <c r="DZ80" i="2" s="1"/>
  <c r="CD8" i="2"/>
  <c r="CB8" i="2" s="1"/>
  <c r="BR76" i="2"/>
  <c r="BR78" i="2" s="1"/>
  <c r="EC56" i="2"/>
  <c r="GB56" i="2" s="1"/>
  <c r="K10" i="2"/>
  <c r="ED35" i="3"/>
  <c r="ED49" i="3"/>
  <c r="AL57" i="3"/>
  <c r="FC69" i="3"/>
  <c r="AX63" i="3"/>
  <c r="CD48" i="3"/>
  <c r="EC48" i="3" s="1"/>
  <c r="GB48" i="3" s="1"/>
  <c r="AN48" i="3"/>
  <c r="CB56" i="3"/>
  <c r="AL56" i="3"/>
  <c r="FP29" i="3"/>
  <c r="FY29" i="3" s="1"/>
  <c r="FY23" i="3"/>
  <c r="BQ42" i="3"/>
  <c r="BZ42" i="3" s="1"/>
  <c r="BZ41" i="3"/>
  <c r="CC41" i="3"/>
  <c r="CD49" i="3"/>
  <c r="EC49" i="3" s="1"/>
  <c r="GB49" i="3" s="1"/>
  <c r="CA49" i="3"/>
  <c r="ED41" i="3"/>
  <c r="I69" i="3"/>
  <c r="EF15" i="3"/>
  <c r="CM15" i="3"/>
  <c r="AF26" i="3"/>
  <c r="CE25" i="3"/>
  <c r="AO24" i="3"/>
  <c r="C67" i="3"/>
  <c r="C26" i="3"/>
  <c r="EM74" i="3"/>
  <c r="EM63" i="3"/>
  <c r="DH63" i="3"/>
  <c r="EE62" i="3"/>
  <c r="CL62" i="3"/>
  <c r="GE23" i="3"/>
  <c r="EV61" i="3"/>
  <c r="CK38" i="3"/>
  <c r="ED38" i="3"/>
  <c r="FR63" i="3"/>
  <c r="U61" i="3"/>
  <c r="T35" i="3"/>
  <c r="T61" i="3" s="1"/>
  <c r="AD35" i="3"/>
  <c r="CZ74" i="3"/>
  <c r="CZ63" i="3"/>
  <c r="EB47" i="3"/>
  <c r="GA47" i="3" s="1"/>
  <c r="J68" i="3"/>
  <c r="H68" i="3" s="1"/>
  <c r="AK66" i="3"/>
  <c r="CJ66" i="3" s="1"/>
  <c r="EI66" i="3" s="1"/>
  <c r="GH66" i="3" s="1"/>
  <c r="J67" i="3"/>
  <c r="EE43" i="3"/>
  <c r="AA69" i="3"/>
  <c r="EF49" i="3"/>
  <c r="CM49" i="3"/>
  <c r="EE51" i="3"/>
  <c r="EE14" i="3"/>
  <c r="CE14" i="3"/>
  <c r="EM21" i="3"/>
  <c r="EN25" i="3"/>
  <c r="FO21" i="3"/>
  <c r="AP25" i="3"/>
  <c r="AO21" i="3"/>
  <c r="BQ21" i="3"/>
  <c r="E74" i="3"/>
  <c r="E63" i="3"/>
  <c r="AF61" i="3"/>
  <c r="CL39" i="3"/>
  <c r="EE39" i="3"/>
  <c r="GG24" i="3"/>
  <c r="GG30" i="3" s="1"/>
  <c r="EH30" i="3"/>
  <c r="BJ74" i="3"/>
  <c r="BJ63" i="3"/>
  <c r="BI61" i="3"/>
  <c r="BG35" i="3"/>
  <c r="BR35" i="3"/>
  <c r="CS68" i="3"/>
  <c r="DT66" i="3"/>
  <c r="CS67" i="3"/>
  <c r="GE39" i="3"/>
  <c r="DI66" i="3"/>
  <c r="DJ67" i="3"/>
  <c r="DJ68" i="3" s="1"/>
  <c r="CB39" i="3"/>
  <c r="EA39" i="3" s="1"/>
  <c r="FZ39" i="3" s="1"/>
  <c r="CF42" i="3"/>
  <c r="EE41" i="3"/>
  <c r="CL41" i="3"/>
  <c r="AY63" i="3"/>
  <c r="AC36" i="3"/>
  <c r="DS63" i="3"/>
  <c r="EF12" i="3"/>
  <c r="CM12" i="3"/>
  <c r="CM13" i="3"/>
  <c r="EF13" i="3"/>
  <c r="FX14" i="3"/>
  <c r="FW14" i="3" s="1"/>
  <c r="BG21" i="3"/>
  <c r="BH25" i="3"/>
  <c r="DH25" i="3"/>
  <c r="DF23" i="3"/>
  <c r="EE37" i="3"/>
  <c r="GC21" i="3"/>
  <c r="EE30" i="3"/>
  <c r="GD24" i="3"/>
  <c r="DR28" i="3"/>
  <c r="AO63" i="3"/>
  <c r="GE36" i="3"/>
  <c r="GG41" i="3"/>
  <c r="GG42" i="3" s="1"/>
  <c r="EH42" i="3"/>
  <c r="DH42" i="3"/>
  <c r="DQ41" i="3"/>
  <c r="EL46" i="3"/>
  <c r="GE46" i="3"/>
  <c r="DB68" i="3"/>
  <c r="DB69" i="3" s="1"/>
  <c r="DB67" i="3"/>
  <c r="CZ67" i="3" s="1"/>
  <c r="EE47" i="3"/>
  <c r="CL47" i="3"/>
  <c r="FX8" i="3"/>
  <c r="FW8" i="3" s="1"/>
  <c r="DY15" i="3"/>
  <c r="DX15" i="3" s="1"/>
  <c r="CJ26" i="3"/>
  <c r="EI25" i="3"/>
  <c r="CH9" i="3"/>
  <c r="EG9" i="3" s="1"/>
  <c r="GF9" i="3" s="1"/>
  <c r="AC11" i="3"/>
  <c r="EF9" i="3"/>
  <c r="FP62" i="3"/>
  <c r="FY62" i="3" s="1"/>
  <c r="EO63" i="3"/>
  <c r="FE23" i="3"/>
  <c r="FG25" i="3"/>
  <c r="BZ16" i="3"/>
  <c r="BY16" i="3" s="1"/>
  <c r="ED24" i="3"/>
  <c r="EO26" i="3"/>
  <c r="AR74" i="3"/>
  <c r="AR63" i="3"/>
  <c r="BS61" i="3"/>
  <c r="CB43" i="3"/>
  <c r="EA43" i="3" s="1"/>
  <c r="FZ43" i="3" s="1"/>
  <c r="EL22" i="3"/>
  <c r="GE22" i="3"/>
  <c r="GK22" i="3" s="1"/>
  <c r="FF61" i="3"/>
  <c r="CH42" i="3"/>
  <c r="EG41" i="3"/>
  <c r="AN62" i="3"/>
  <c r="EA38" i="3"/>
  <c r="FS63" i="3"/>
  <c r="T42" i="3"/>
  <c r="AC41" i="3"/>
  <c r="CD55" i="3"/>
  <c r="EC55" i="3" s="1"/>
  <c r="GB55" i="3" s="1"/>
  <c r="CA55" i="3"/>
  <c r="DK68" i="3"/>
  <c r="DK69" i="3" s="1"/>
  <c r="DK67" i="3"/>
  <c r="FF42" i="3"/>
  <c r="FE41" i="3"/>
  <c r="FO41" i="3"/>
  <c r="CA41" i="3"/>
  <c r="EC47" i="3"/>
  <c r="GB47" i="3" s="1"/>
  <c r="EE49" i="3"/>
  <c r="GD53" i="3"/>
  <c r="H66" i="3"/>
  <c r="AI66" i="3" s="1"/>
  <c r="M66" i="3"/>
  <c r="M63" i="3"/>
  <c r="CY64" i="3"/>
  <c r="DH64" i="3" s="1"/>
  <c r="EO64" i="3" s="1"/>
  <c r="GD15" i="3"/>
  <c r="ED15" i="3"/>
  <c r="CT67" i="3"/>
  <c r="GB51" i="3"/>
  <c r="ED51" i="3"/>
  <c r="AE57" i="3"/>
  <c r="EB59" i="3"/>
  <c r="GE65" i="3"/>
  <c r="DQ65" i="3"/>
  <c r="DZ65" i="3" s="1"/>
  <c r="CY65" i="3"/>
  <c r="DH65" i="3" s="1"/>
  <c r="EO65" i="3" s="1"/>
  <c r="FO50" i="3"/>
  <c r="FX50" i="3" s="1"/>
  <c r="BQ48" i="3"/>
  <c r="BZ48" i="3" s="1"/>
  <c r="BW67" i="3"/>
  <c r="AU67" i="3"/>
  <c r="BV67" i="3" s="1"/>
  <c r="AC45" i="3"/>
  <c r="GD52" i="3"/>
  <c r="EK52" i="3"/>
  <c r="GM50" i="3"/>
  <c r="AC50" i="3"/>
  <c r="CB50" i="3" s="1"/>
  <c r="EA50" i="3" s="1"/>
  <c r="FZ50" i="3" s="1"/>
  <c r="EF55" i="3"/>
  <c r="EC59" i="3"/>
  <c r="GB59" i="3" s="1"/>
  <c r="AC54" i="3"/>
  <c r="CB54" i="3" s="1"/>
  <c r="EA54" i="3" s="1"/>
  <c r="ED60" i="3"/>
  <c r="CK60" i="3"/>
  <c r="GD58" i="3"/>
  <c r="FW71" i="3"/>
  <c r="GD10" i="3"/>
  <c r="BZ50" i="3"/>
  <c r="CL56" i="3"/>
  <c r="EE56" i="3"/>
  <c r="AC51" i="3"/>
  <c r="AC55" i="3"/>
  <c r="CD64" i="3"/>
  <c r="AN64" i="3"/>
  <c r="ED55" i="3"/>
  <c r="CB60" i="3"/>
  <c r="EA60" i="3" s="1"/>
  <c r="FZ60" i="3" s="1"/>
  <c r="FO59" i="3"/>
  <c r="FX59" i="3" s="1"/>
  <c r="AD55" i="3"/>
  <c r="CC14" i="3"/>
  <c r="CL14" i="3" s="1"/>
  <c r="CK14" i="3" s="1"/>
  <c r="AC14" i="3"/>
  <c r="AM14" i="3"/>
  <c r="AL14" i="3" s="1"/>
  <c r="CC12" i="3"/>
  <c r="AC12" i="3"/>
  <c r="AM12" i="3"/>
  <c r="AL12" i="3" s="1"/>
  <c r="GM9" i="3"/>
  <c r="CW23" i="3"/>
  <c r="CY25" i="3"/>
  <c r="DP24" i="3"/>
  <c r="CN24" i="3"/>
  <c r="DO24" i="3" s="1"/>
  <c r="FN16" i="3"/>
  <c r="FX16" i="3"/>
  <c r="FW16" i="3" s="1"/>
  <c r="EY74" i="3"/>
  <c r="EY63" i="3"/>
  <c r="BS26" i="3"/>
  <c r="AX30" i="3"/>
  <c r="AY24" i="3"/>
  <c r="AX24" i="3" s="1"/>
  <c r="ED37" i="3"/>
  <c r="FU66" i="3"/>
  <c r="ES66" i="3"/>
  <c r="ET67" i="3"/>
  <c r="CM48" i="3"/>
  <c r="EF48" i="3"/>
  <c r="EG28" i="3"/>
  <c r="GF22" i="3"/>
  <c r="GF28" i="3" s="1"/>
  <c r="EL38" i="3"/>
  <c r="GE38" i="3"/>
  <c r="GK38" i="3" s="1"/>
  <c r="L66" i="3"/>
  <c r="L63" i="3"/>
  <c r="AD61" i="3"/>
  <c r="FG61" i="3"/>
  <c r="FP35" i="3"/>
  <c r="FY35" i="3" s="1"/>
  <c r="ED46" i="3"/>
  <c r="EE48" i="3"/>
  <c r="BT63" i="3"/>
  <c r="EY66" i="3"/>
  <c r="EZ67" i="3"/>
  <c r="EZ68" i="3" s="1"/>
  <c r="ED44" i="3"/>
  <c r="AL11" i="3"/>
  <c r="EE16" i="3"/>
  <c r="CE16" i="3"/>
  <c r="DO9" i="3"/>
  <c r="DZ9" i="3"/>
  <c r="DX9" i="3" s="1"/>
  <c r="EM22" i="3"/>
  <c r="CN22" i="3"/>
  <c r="AO22" i="3"/>
  <c r="CP25" i="3"/>
  <c r="DQ23" i="3"/>
  <c r="CN23" i="3"/>
  <c r="AC8" i="3"/>
  <c r="CC8" i="3"/>
  <c r="AM8" i="3"/>
  <c r="AL8" i="3" s="1"/>
  <c r="AC37" i="3"/>
  <c r="BN69" i="3"/>
  <c r="BM68" i="3"/>
  <c r="BM69" i="3" s="1"/>
  <c r="FQ28" i="3"/>
  <c r="AZ66" i="3"/>
  <c r="AZ63" i="3"/>
  <c r="P68" i="3"/>
  <c r="P69" i="3" s="1"/>
  <c r="P67" i="3"/>
  <c r="CD44" i="3"/>
  <c r="CA44" i="3"/>
  <c r="ED48" i="3"/>
  <c r="GC57" i="3"/>
  <c r="BH42" i="3"/>
  <c r="BG41" i="3"/>
  <c r="AX21" i="3"/>
  <c r="BY11" i="3"/>
  <c r="EC62" i="3"/>
  <c r="GB62" i="3" s="1"/>
  <c r="DO13" i="3"/>
  <c r="DY13" i="3"/>
  <c r="DX13" i="3" s="1"/>
  <c r="DI74" i="3"/>
  <c r="DI63" i="3"/>
  <c r="EB39" i="3"/>
  <c r="GA39" i="3" s="1"/>
  <c r="FE40" i="3"/>
  <c r="FN40" i="3" s="1"/>
  <c r="FO40" i="3"/>
  <c r="FX40" i="3" s="1"/>
  <c r="EL47" i="3"/>
  <c r="GE47" i="3"/>
  <c r="GK47" i="3" s="1"/>
  <c r="EK40" i="3"/>
  <c r="GD40" i="3"/>
  <c r="ED36" i="3"/>
  <c r="ED45" i="3"/>
  <c r="T53" i="3"/>
  <c r="GM53" i="3" s="1"/>
  <c r="AD53" i="3"/>
  <c r="BU63" i="3"/>
  <c r="DR42" i="3"/>
  <c r="AC46" i="3"/>
  <c r="AM47" i="3"/>
  <c r="CM52" i="3"/>
  <c r="EF52" i="3"/>
  <c r="DX62" i="3"/>
  <c r="EB11" i="3"/>
  <c r="EA11" i="3" s="1"/>
  <c r="CB11" i="3"/>
  <c r="CG26" i="3"/>
  <c r="EF25" i="3"/>
  <c r="BY9" i="3"/>
  <c r="K21" i="3"/>
  <c r="GM21" i="3" s="1"/>
  <c r="L25" i="3"/>
  <c r="AD25" i="3" s="1"/>
  <c r="FE21" i="3"/>
  <c r="GC23" i="3"/>
  <c r="CW61" i="3"/>
  <c r="FO36" i="3"/>
  <c r="FX36" i="3" s="1"/>
  <c r="CY66" i="3"/>
  <c r="CY63" i="3"/>
  <c r="GE37" i="3"/>
  <c r="EH27" i="3"/>
  <c r="GG21" i="3"/>
  <c r="GG27" i="3" s="1"/>
  <c r="CD36" i="3"/>
  <c r="AN36" i="3"/>
  <c r="GE45" i="3"/>
  <c r="GK45" i="3" s="1"/>
  <c r="EL45" i="3"/>
  <c r="CD39" i="3"/>
  <c r="AG66" i="3"/>
  <c r="E66" i="3"/>
  <c r="F67" i="3"/>
  <c r="F68" i="3" s="1"/>
  <c r="AH66" i="3"/>
  <c r="ES74" i="3"/>
  <c r="ES63" i="3"/>
  <c r="FT61" i="3"/>
  <c r="CM50" i="3"/>
  <c r="EF50" i="3"/>
  <c r="CG42" i="3"/>
  <c r="EF41" i="3"/>
  <c r="CV68" i="3"/>
  <c r="FO48" i="3"/>
  <c r="FX48" i="3" s="1"/>
  <c r="EH66" i="3"/>
  <c r="GG66" i="3" s="1"/>
  <c r="EF60" i="3"/>
  <c r="AY64" i="3"/>
  <c r="AY66" i="3" s="1"/>
  <c r="AO64" i="3"/>
  <c r="EF56" i="3"/>
  <c r="ED58" i="3"/>
  <c r="AL64" i="3"/>
  <c r="GC71" i="3"/>
  <c r="BQ43" i="3"/>
  <c r="BZ43" i="3" s="1"/>
  <c r="AD46" i="3"/>
  <c r="BV66" i="3"/>
  <c r="BD68" i="3"/>
  <c r="BD69" i="3" s="1"/>
  <c r="DM69" i="3"/>
  <c r="DL68" i="3"/>
  <c r="DL69" i="3" s="1"/>
  <c r="EC54" i="3"/>
  <c r="GB54" i="3" s="1"/>
  <c r="CD65" i="3"/>
  <c r="GM47" i="3"/>
  <c r="AN54" i="3"/>
  <c r="ED73" i="3"/>
  <c r="ED70" i="3" s="1"/>
  <c r="GM59" i="3"/>
  <c r="FN13" i="3"/>
  <c r="FX13" i="3"/>
  <c r="FW13" i="3" s="1"/>
  <c r="CB62" i="3"/>
  <c r="EA62" i="3" s="1"/>
  <c r="FZ62" i="3" s="1"/>
  <c r="FO24" i="3"/>
  <c r="EM24" i="3"/>
  <c r="FN24" i="3" s="1"/>
  <c r="FQ26" i="3"/>
  <c r="EF11" i="3"/>
  <c r="CM11" i="3"/>
  <c r="GD13" i="3"/>
  <c r="ED13" i="3"/>
  <c r="CC36" i="3"/>
  <c r="AM36" i="3"/>
  <c r="BG45" i="3"/>
  <c r="GM45" i="3" s="1"/>
  <c r="BQ45" i="3"/>
  <c r="BZ45" i="3" s="1"/>
  <c r="EQ68" i="3"/>
  <c r="FR66" i="3"/>
  <c r="EP66" i="3"/>
  <c r="EQ67" i="3"/>
  <c r="GE43" i="3"/>
  <c r="GK43" i="3" s="1"/>
  <c r="EL43" i="3"/>
  <c r="EX63" i="3"/>
  <c r="FP61" i="3"/>
  <c r="FP63" i="3" s="1"/>
  <c r="BT66" i="3"/>
  <c r="AR66" i="3"/>
  <c r="AS67" i="3"/>
  <c r="AS68" i="3" s="1"/>
  <c r="FH66" i="3"/>
  <c r="FI67" i="3"/>
  <c r="CJ61" i="3"/>
  <c r="AK63" i="3"/>
  <c r="EF35" i="3"/>
  <c r="GA40" i="3"/>
  <c r="CB44" i="3"/>
  <c r="CK44" i="3" s="1"/>
  <c r="CB52" i="3"/>
  <c r="EA52" i="3" s="1"/>
  <c r="FZ52" i="3" s="1"/>
  <c r="BZ14" i="3"/>
  <c r="BY14" i="3" s="1"/>
  <c r="GK24" i="3"/>
  <c r="DY10" i="3"/>
  <c r="DX10" i="3" s="1"/>
  <c r="FE38" i="3"/>
  <c r="FN38" i="3" s="1"/>
  <c r="FW38" i="3" s="1"/>
  <c r="FO38" i="3"/>
  <c r="FX38" i="3" s="1"/>
  <c r="GM8" i="3"/>
  <c r="EE9" i="3"/>
  <c r="CE9" i="3"/>
  <c r="CL9" i="3"/>
  <c r="DF21" i="3"/>
  <c r="GD36" i="3"/>
  <c r="EE35" i="3"/>
  <c r="ED22" i="3"/>
  <c r="EP74" i="3"/>
  <c r="EP63" i="3"/>
  <c r="FQ61" i="3"/>
  <c r="DP42" i="3"/>
  <c r="DA69" i="3"/>
  <c r="CZ68" i="3"/>
  <c r="CZ69" i="3" s="1"/>
  <c r="CM40" i="3"/>
  <c r="EF40" i="3"/>
  <c r="AI74" i="3"/>
  <c r="AI63" i="3"/>
  <c r="AO66" i="3"/>
  <c r="DS66" i="3"/>
  <c r="CQ66" i="3"/>
  <c r="DR66" i="3" s="1"/>
  <c r="CR67" i="3"/>
  <c r="CR68" i="3" s="1"/>
  <c r="CK43" i="3"/>
  <c r="ED43" i="3"/>
  <c r="CK47" i="3"/>
  <c r="ED47" i="3"/>
  <c r="DO41" i="3"/>
  <c r="DO42" i="3" s="1"/>
  <c r="CC15" i="3"/>
  <c r="AC15" i="3"/>
  <c r="AM15" i="3"/>
  <c r="AL15" i="3" s="1"/>
  <c r="CC16" i="3"/>
  <c r="CL16" i="3" s="1"/>
  <c r="CK16" i="3" s="1"/>
  <c r="AC16" i="3"/>
  <c r="AM16" i="3"/>
  <c r="AL16" i="3" s="1"/>
  <c r="AC13" i="3"/>
  <c r="CC13" i="3"/>
  <c r="AM13" i="3"/>
  <c r="AL13" i="3" s="1"/>
  <c r="AC22" i="3"/>
  <c r="GM24" i="3"/>
  <c r="AC24" i="3"/>
  <c r="EF14" i="3"/>
  <c r="CM14" i="3"/>
  <c r="EF16" i="3"/>
  <c r="CM16" i="3"/>
  <c r="GD8" i="3"/>
  <c r="ED8" i="3"/>
  <c r="BY40" i="3"/>
  <c r="Y68" i="3"/>
  <c r="Y69" i="3" s="1"/>
  <c r="Y67" i="3"/>
  <c r="AH67" i="3" s="1"/>
  <c r="CQ74" i="3"/>
  <c r="CQ63" i="3"/>
  <c r="DR61" i="3"/>
  <c r="AC35" i="3"/>
  <c r="CP63" i="3"/>
  <c r="AL40" i="3"/>
  <c r="CE40" i="3"/>
  <c r="EE46" i="3"/>
  <c r="BU66" i="3"/>
  <c r="AT68" i="3"/>
  <c r="AT67" i="3"/>
  <c r="DO48" i="3"/>
  <c r="DX48" i="3" s="1"/>
  <c r="CU69" i="3"/>
  <c r="CT68" i="3"/>
  <c r="CM51" i="3"/>
  <c r="EF51" i="3"/>
  <c r="EB9" i="3"/>
  <c r="BP13" i="3"/>
  <c r="BZ13" i="3"/>
  <c r="BY13" i="3" s="1"/>
  <c r="CD9" i="3"/>
  <c r="EC9" i="3" s="1"/>
  <c r="FF22" i="3"/>
  <c r="FE22" i="3" s="1"/>
  <c r="AZ67" i="3"/>
  <c r="AZ26" i="3"/>
  <c r="DY12" i="3"/>
  <c r="DX12" i="3" s="1"/>
  <c r="DG61" i="3"/>
  <c r="DF35" i="3"/>
  <c r="GM35" i="3" s="1"/>
  <c r="DP35" i="3"/>
  <c r="DY35" i="3" s="1"/>
  <c r="AL62" i="3"/>
  <c r="EG21" i="3"/>
  <c r="CH27" i="3"/>
  <c r="EI29" i="3"/>
  <c r="GH23" i="3"/>
  <c r="GH29" i="3" s="1"/>
  <c r="GM38" i="3"/>
  <c r="N66" i="3"/>
  <c r="O67" i="3"/>
  <c r="N67" i="3" s="1"/>
  <c r="BS28" i="3"/>
  <c r="FS66" i="3"/>
  <c r="ER67" i="3"/>
  <c r="EE50" i="3"/>
  <c r="CL50" i="3"/>
  <c r="G68" i="3"/>
  <c r="DY42" i="3"/>
  <c r="V61" i="3"/>
  <c r="CD37" i="3"/>
  <c r="FK66" i="3"/>
  <c r="FL67" i="3"/>
  <c r="FK67" i="3" s="1"/>
  <c r="EE55" i="3"/>
  <c r="CD60" i="3"/>
  <c r="EC60" i="3" s="1"/>
  <c r="GB60" i="3" s="1"/>
  <c r="AD51" i="3"/>
  <c r="ED52" i="3"/>
  <c r="CK52" i="3"/>
  <c r="GC65" i="3"/>
  <c r="EG70" i="3"/>
  <c r="GF71" i="3"/>
  <c r="GF70" i="3" s="1"/>
  <c r="GB46" i="3"/>
  <c r="T58" i="3"/>
  <c r="GM58" i="3" s="1"/>
  <c r="AD58" i="3"/>
  <c r="CO65" i="3"/>
  <c r="BG65" i="3"/>
  <c r="BP65" i="3" s="1"/>
  <c r="GC64" i="3"/>
  <c r="T70" i="3"/>
  <c r="AO71" i="3"/>
  <c r="AC71" i="3"/>
  <c r="GD44" i="3"/>
  <c r="DD68" i="3"/>
  <c r="DC66" i="3"/>
  <c r="DU66" i="3" s="1"/>
  <c r="DD67" i="3"/>
  <c r="EE59" i="3"/>
  <c r="CL59" i="3"/>
  <c r="EL59" i="3"/>
  <c r="GE59" i="3"/>
  <c r="GK59" i="3" s="1"/>
  <c r="GE64" i="3"/>
  <c r="BP73" i="3"/>
  <c r="BY73" i="3" s="1"/>
  <c r="CE12" i="3"/>
  <c r="CE30" i="3" s="1"/>
  <c r="GF52" i="3"/>
  <c r="DF56" i="3"/>
  <c r="DO56" i="3" s="1"/>
  <c r="DX56" i="3" s="1"/>
  <c r="DP56" i="3"/>
  <c r="DY56" i="3" s="1"/>
  <c r="FE54" i="3"/>
  <c r="FN54" i="3" s="1"/>
  <c r="FW54" i="3" s="1"/>
  <c r="FO54" i="3"/>
  <c r="FX54" i="3" s="1"/>
  <c r="AW68" i="3"/>
  <c r="CE53" i="3"/>
  <c r="CM54" i="3"/>
  <c r="EF54" i="3"/>
  <c r="FN51" i="3"/>
  <c r="AU74" i="3"/>
  <c r="AU63" i="3"/>
  <c r="BV61" i="3"/>
  <c r="BV63" i="3" s="1"/>
  <c r="CC60" i="3"/>
  <c r="AL73" i="3"/>
  <c r="GC72" i="3"/>
  <c r="ED56" i="3"/>
  <c r="CK56" i="3"/>
  <c r="CF26" i="3"/>
  <c r="EE25" i="3"/>
  <c r="EV21" i="3"/>
  <c r="EW25" i="3"/>
  <c r="CX25" i="3"/>
  <c r="CW21" i="3"/>
  <c r="EX25" i="3"/>
  <c r="EV23" i="3"/>
  <c r="AE23" i="3"/>
  <c r="D25" i="3"/>
  <c r="B23" i="3"/>
  <c r="AD27" i="3"/>
  <c r="AM27" i="3" s="1"/>
  <c r="AM21" i="3"/>
  <c r="CC21" i="3"/>
  <c r="FW62" i="3"/>
  <c r="CN74" i="3"/>
  <c r="CN63" i="3"/>
  <c r="CH25" i="3"/>
  <c r="AI26" i="3"/>
  <c r="BJ66" i="3"/>
  <c r="BK67" i="3"/>
  <c r="N74" i="3"/>
  <c r="N63" i="3"/>
  <c r="ED39" i="3"/>
  <c r="CK39" i="3"/>
  <c r="K74" i="3"/>
  <c r="K63" i="3"/>
  <c r="BA66" i="3"/>
  <c r="BB67" i="3"/>
  <c r="BA67" i="3" s="1"/>
  <c r="FX12" i="3"/>
  <c r="FW12" i="3" s="1"/>
  <c r="BP8" i="3"/>
  <c r="BZ8" i="3"/>
  <c r="BY8" i="3" s="1"/>
  <c r="CN21" i="3"/>
  <c r="CO25" i="3"/>
  <c r="DP21" i="3"/>
  <c r="BR23" i="3"/>
  <c r="AO23" i="3"/>
  <c r="BP23" i="3" s="1"/>
  <c r="AQ25" i="3"/>
  <c r="CH29" i="3"/>
  <c r="EG23" i="3"/>
  <c r="DF28" i="3"/>
  <c r="DG22" i="3"/>
  <c r="DF22" i="3" s="1"/>
  <c r="EE38" i="3"/>
  <c r="CL38" i="3"/>
  <c r="EA47" i="3"/>
  <c r="FZ47" i="3" s="1"/>
  <c r="DT63" i="3"/>
  <c r="BL68" i="3"/>
  <c r="BL69" i="3" s="1"/>
  <c r="BL67" i="3"/>
  <c r="EF61" i="3"/>
  <c r="CG63" i="3"/>
  <c r="FJ67" i="3"/>
  <c r="FJ68" i="3" s="1"/>
  <c r="FJ69" i="3" s="1"/>
  <c r="AL47" i="3"/>
  <c r="GE8" i="3"/>
  <c r="GK8" i="3" s="1"/>
  <c r="EL8" i="3"/>
  <c r="CL11" i="3"/>
  <c r="CK11" i="3" s="1"/>
  <c r="EE11" i="3"/>
  <c r="CE11" i="3"/>
  <c r="CE29" i="3" s="1"/>
  <c r="DY14" i="3"/>
  <c r="DX14" i="3" s="1"/>
  <c r="CH62" i="3"/>
  <c r="EG62" i="3" s="1"/>
  <c r="GF62" i="3" s="1"/>
  <c r="AD28" i="3"/>
  <c r="AM28" i="3" s="1"/>
  <c r="AM22" i="3"/>
  <c r="AD24" i="3"/>
  <c r="T21" i="3"/>
  <c r="U25" i="3"/>
  <c r="M67" i="3"/>
  <c r="M26" i="3"/>
  <c r="V26" i="3"/>
  <c r="DX11" i="3"/>
  <c r="GD28" i="3"/>
  <c r="FA68" i="3"/>
  <c r="FA69" i="3" s="1"/>
  <c r="FA67" i="3"/>
  <c r="EK23" i="3"/>
  <c r="GD23" i="3"/>
  <c r="GJ23" i="3" s="1"/>
  <c r="BP37" i="3"/>
  <c r="BY37" i="3" s="1"/>
  <c r="CL45" i="3"/>
  <c r="EE45" i="3"/>
  <c r="B74" i="3"/>
  <c r="B63" i="3"/>
  <c r="AC61" i="3"/>
  <c r="DQ61" i="3"/>
  <c r="DQ63" i="3" s="1"/>
  <c r="DF44" i="3"/>
  <c r="GM44" i="3" s="1"/>
  <c r="DP44" i="3"/>
  <c r="DY44" i="3" s="1"/>
  <c r="AL50" i="3"/>
  <c r="CE50" i="3"/>
  <c r="W66" i="3"/>
  <c r="X67" i="3"/>
  <c r="W67" i="3" s="1"/>
  <c r="CD56" i="3"/>
  <c r="EC56" i="3" s="1"/>
  <c r="GB56" i="3" s="1"/>
  <c r="CA56" i="3"/>
  <c r="EF10" i="3"/>
  <c r="ED10" i="3" s="1"/>
  <c r="ED27" i="3" s="1"/>
  <c r="CM10" i="3"/>
  <c r="AX28" i="3"/>
  <c r="AY22" i="3"/>
  <c r="AX22" i="3" s="1"/>
  <c r="GM22" i="3" s="1"/>
  <c r="CC10" i="3"/>
  <c r="AC10" i="3"/>
  <c r="AM10" i="3"/>
  <c r="AL10" i="3" s="1"/>
  <c r="BI26" i="3"/>
  <c r="GD27" i="3"/>
  <c r="EH25" i="3"/>
  <c r="CI26" i="3"/>
  <c r="FN23" i="3"/>
  <c r="CX63" i="3"/>
  <c r="ED62" i="3"/>
  <c r="CK62" i="3"/>
  <c r="FE35" i="3"/>
  <c r="FE61" i="3" s="1"/>
  <c r="EF62" i="3"/>
  <c r="CM62" i="3"/>
  <c r="BG36" i="3"/>
  <c r="BP36" i="3" s="1"/>
  <c r="BY36" i="3" s="1"/>
  <c r="BH61" i="3"/>
  <c r="CF61" i="3"/>
  <c r="AM61" i="3"/>
  <c r="AG63" i="3"/>
  <c r="CT74" i="3"/>
  <c r="DU61" i="3"/>
  <c r="CT63" i="3"/>
  <c r="AE42" i="3"/>
  <c r="AN42" i="3" s="1"/>
  <c r="CD41" i="3"/>
  <c r="EV42" i="3"/>
  <c r="CC45" i="3"/>
  <c r="EB45" i="3" s="1"/>
  <c r="GA45" i="3" s="1"/>
  <c r="R68" i="3"/>
  <c r="AJ68" i="3" s="1"/>
  <c r="EU68" i="3"/>
  <c r="AN41" i="3"/>
  <c r="AB67" i="3"/>
  <c r="Z67" i="3" s="1"/>
  <c r="FD67" i="3"/>
  <c r="FV67" i="3" s="1"/>
  <c r="AD37" i="3"/>
  <c r="EF58" i="3"/>
  <c r="CM58" i="3"/>
  <c r="BS42" i="3"/>
  <c r="FW51" i="3"/>
  <c r="AL54" i="3"/>
  <c r="CE54" i="3"/>
  <c r="AJ67" i="3"/>
  <c r="CI67" i="3" s="1"/>
  <c r="H67" i="3"/>
  <c r="AC48" i="3"/>
  <c r="GM48" i="3"/>
  <c r="EF53" i="3"/>
  <c r="CM53" i="3"/>
  <c r="EB56" i="3"/>
  <c r="GA56" i="3" s="1"/>
  <c r="CE15" i="3"/>
  <c r="EF57" i="3"/>
  <c r="EE54" i="3"/>
  <c r="CL54" i="3"/>
  <c r="BP49" i="3"/>
  <c r="BY49" i="3" s="1"/>
  <c r="CK59" i="3"/>
  <c r="ED59" i="3"/>
  <c r="EA59" i="3"/>
  <c r="FZ59" i="3" s="1"/>
  <c r="BG57" i="3"/>
  <c r="BP57" i="3" s="1"/>
  <c r="BQ57" i="3"/>
  <c r="EW63" i="3"/>
  <c r="CL44" i="3"/>
  <c r="FQ42" i="3"/>
  <c r="AV69" i="3"/>
  <c r="BW68" i="3"/>
  <c r="BW69" i="3" s="1"/>
  <c r="AU68" i="3"/>
  <c r="T49" i="3"/>
  <c r="AD49" i="3"/>
  <c r="CI63" i="3"/>
  <c r="EH61" i="3"/>
  <c r="GA52" i="3"/>
  <c r="EE57" i="3"/>
  <c r="FW70" i="3"/>
  <c r="CE10" i="3"/>
  <c r="CE27" i="3" s="1"/>
  <c r="GD12" i="3"/>
  <c r="ED12" i="3"/>
  <c r="AF42" i="3"/>
  <c r="AM56" i="3"/>
  <c r="CD58" i="3"/>
  <c r="EC58" i="3" s="1"/>
  <c r="GB58" i="3" s="1"/>
  <c r="AN58" i="3"/>
  <c r="FO55" i="3"/>
  <c r="FX55" i="3" s="1"/>
  <c r="DO72" i="3"/>
  <c r="DP60" i="3"/>
  <c r="DY60" i="3" s="1"/>
  <c r="BQ65" i="3"/>
  <c r="DP39" i="2"/>
  <c r="DY39" i="2" s="1"/>
  <c r="DY29" i="2"/>
  <c r="CB72" i="2"/>
  <c r="AL72" i="2"/>
  <c r="FF13" i="2"/>
  <c r="FE12" i="2"/>
  <c r="FE13" i="2" s="1"/>
  <c r="AB84" i="2"/>
  <c r="Z83" i="2"/>
  <c r="Z84" i="2" s="1"/>
  <c r="BR77" i="2"/>
  <c r="CA77" i="2" s="1"/>
  <c r="BR12" i="2"/>
  <c r="BR13" i="2" s="1"/>
  <c r="CV84" i="2"/>
  <c r="AL69" i="2"/>
  <c r="CD48" i="2"/>
  <c r="CM48" i="2" s="1"/>
  <c r="AN48" i="2"/>
  <c r="FO55" i="2"/>
  <c r="FX55" i="2" s="1"/>
  <c r="FX54" i="2"/>
  <c r="C82" i="2"/>
  <c r="C83" i="2" s="1"/>
  <c r="B37" i="2"/>
  <c r="C38" i="2"/>
  <c r="BB13" i="2"/>
  <c r="BA12" i="2"/>
  <c r="BA13" i="2" s="1"/>
  <c r="CA13" i="2"/>
  <c r="BY11" i="2"/>
  <c r="FP11" i="2"/>
  <c r="FY8" i="2"/>
  <c r="FW8" i="2" s="1"/>
  <c r="EF16" i="2"/>
  <c r="CM16" i="2"/>
  <c r="EI76" i="2"/>
  <c r="EI78" i="2" s="1"/>
  <c r="GH48" i="2"/>
  <c r="CN22" i="2"/>
  <c r="DY32" i="2"/>
  <c r="DZ24" i="2"/>
  <c r="GH37" i="2"/>
  <c r="GH38" i="2" s="1"/>
  <c r="EI38" i="2"/>
  <c r="W89" i="2"/>
  <c r="FG78" i="2"/>
  <c r="BI81" i="2"/>
  <c r="BI78" i="2"/>
  <c r="EF56" i="2"/>
  <c r="CM56" i="2"/>
  <c r="CB58" i="2"/>
  <c r="GB61" i="2"/>
  <c r="EG40" i="2"/>
  <c r="GF30" i="2"/>
  <c r="GF40" i="2" s="1"/>
  <c r="CC35" i="2"/>
  <c r="AM35" i="2"/>
  <c r="GD49" i="2"/>
  <c r="K55" i="2"/>
  <c r="AK81" i="2"/>
  <c r="J82" i="2"/>
  <c r="AK82" i="2" s="1"/>
  <c r="ES38" i="2"/>
  <c r="FT37" i="2"/>
  <c r="FT38" i="2" s="1"/>
  <c r="AU89" i="2"/>
  <c r="AU78" i="2"/>
  <c r="FA82" i="2"/>
  <c r="FA83" i="2" s="1"/>
  <c r="FA84" i="2" s="1"/>
  <c r="DF61" i="2"/>
  <c r="GM61" i="2" s="1"/>
  <c r="DP61" i="2"/>
  <c r="E89" i="2"/>
  <c r="E78" i="2"/>
  <c r="AI89" i="2"/>
  <c r="AI78" i="2"/>
  <c r="EF68" i="2"/>
  <c r="CM68" i="2"/>
  <c r="DF40" i="2"/>
  <c r="DG30" i="2"/>
  <c r="DF30" i="2" s="1"/>
  <c r="CC68" i="2"/>
  <c r="AM68" i="2"/>
  <c r="T71" i="2"/>
  <c r="GM71" i="2" s="1"/>
  <c r="AD71" i="2"/>
  <c r="CA66" i="2"/>
  <c r="CD66" i="2"/>
  <c r="CD75" i="2"/>
  <c r="EC75" i="2" s="1"/>
  <c r="GB75" i="2" s="1"/>
  <c r="CA75" i="2"/>
  <c r="BH80" i="2"/>
  <c r="BQ80" i="2" s="1"/>
  <c r="AX80" i="2"/>
  <c r="EB9" i="2"/>
  <c r="CC10" i="2"/>
  <c r="CB9" i="2"/>
  <c r="CW11" i="2"/>
  <c r="AY13" i="2"/>
  <c r="AC11" i="2"/>
  <c r="FJ77" i="2"/>
  <c r="FH14" i="2"/>
  <c r="FJ12" i="2"/>
  <c r="FJ38" i="2"/>
  <c r="BV37" i="2"/>
  <c r="BV38" i="2" s="1"/>
  <c r="FQ22" i="2"/>
  <c r="FQ42" i="2" s="1"/>
  <c r="FR14" i="2"/>
  <c r="FR42" i="2"/>
  <c r="DX24" i="2"/>
  <c r="GE24" i="2"/>
  <c r="GK24" i="2" s="1"/>
  <c r="BY23" i="2"/>
  <c r="BZ22" i="2"/>
  <c r="BQ65" i="2"/>
  <c r="BP23" i="2"/>
  <c r="BQ22" i="2"/>
  <c r="CC23" i="2"/>
  <c r="H89" i="2"/>
  <c r="H78" i="2"/>
  <c r="BP52" i="2"/>
  <c r="BY52" i="2" s="1"/>
  <c r="EE60" i="2"/>
  <c r="M81" i="2"/>
  <c r="FJ83" i="2"/>
  <c r="FJ82" i="2"/>
  <c r="CL57" i="2"/>
  <c r="EE57" i="2"/>
  <c r="EE53" i="2"/>
  <c r="BJ81" i="2"/>
  <c r="BK82" i="2"/>
  <c r="BT82" i="2" s="1"/>
  <c r="GM56" i="2"/>
  <c r="AC56" i="2"/>
  <c r="EF59" i="2"/>
  <c r="CM59" i="2"/>
  <c r="AD70" i="2"/>
  <c r="BA81" i="2"/>
  <c r="AM59" i="2"/>
  <c r="AO33" i="2"/>
  <c r="BR33" i="2"/>
  <c r="AQ37" i="2"/>
  <c r="AF76" i="2"/>
  <c r="FW61" i="2"/>
  <c r="ED63" i="2"/>
  <c r="AC67" i="2"/>
  <c r="CB67" i="2" s="1"/>
  <c r="EA67" i="2" s="1"/>
  <c r="T64" i="2"/>
  <c r="AC64" i="2" s="1"/>
  <c r="AD64" i="2"/>
  <c r="AM67" i="2"/>
  <c r="GM72" i="2"/>
  <c r="AC85" i="2"/>
  <c r="AL85" i="2" s="1"/>
  <c r="AL86" i="2"/>
  <c r="AN10" i="2"/>
  <c r="D82" i="2"/>
  <c r="AR77" i="2"/>
  <c r="AZ77" i="2"/>
  <c r="AZ12" i="2"/>
  <c r="AZ13" i="2" s="1"/>
  <c r="AT77" i="2"/>
  <c r="AT78" i="2" s="1"/>
  <c r="AT38" i="2"/>
  <c r="AT12" i="2"/>
  <c r="AT13" i="2" s="1"/>
  <c r="CH22" i="2"/>
  <c r="CH42" i="2" s="1"/>
  <c r="FU81" i="2"/>
  <c r="ES81" i="2"/>
  <c r="FT81" i="2" s="1"/>
  <c r="ET83" i="2"/>
  <c r="BP20" i="2"/>
  <c r="BP36" i="2"/>
  <c r="BY36" i="2" s="1"/>
  <c r="T22" i="2"/>
  <c r="FY22" i="2"/>
  <c r="FS14" i="2"/>
  <c r="T53" i="2"/>
  <c r="AD53" i="2"/>
  <c r="BF83" i="2"/>
  <c r="BF84" i="2" s="1"/>
  <c r="BF82" i="2"/>
  <c r="GD32" i="2"/>
  <c r="BU78" i="2"/>
  <c r="CA76" i="2"/>
  <c r="CD52" i="2"/>
  <c r="AN52" i="2"/>
  <c r="GD62" i="2"/>
  <c r="Q81" i="2"/>
  <c r="R82" i="2"/>
  <c r="Q82" i="2" s="1"/>
  <c r="EE73" i="2"/>
  <c r="P82" i="2"/>
  <c r="P83" i="2" s="1"/>
  <c r="P84" i="2" s="1"/>
  <c r="CM58" i="2"/>
  <c r="FE40" i="2"/>
  <c r="FF30" i="2"/>
  <c r="FE30" i="2" s="1"/>
  <c r="FI83" i="2"/>
  <c r="FH81" i="2"/>
  <c r="EE74" i="2"/>
  <c r="FC84" i="2"/>
  <c r="FB83" i="2"/>
  <c r="FB84" i="2" s="1"/>
  <c r="CK58" i="2"/>
  <c r="ED58" i="2"/>
  <c r="EC63" i="2"/>
  <c r="GB63" i="2" s="1"/>
  <c r="BR79" i="2"/>
  <c r="CA79" i="2" s="1"/>
  <c r="GE66" i="2"/>
  <c r="BX81" i="2"/>
  <c r="AW82" i="2"/>
  <c r="AW83" i="2" s="1"/>
  <c r="GM64" i="2"/>
  <c r="CM72" i="2"/>
  <c r="EF72" i="2"/>
  <c r="AO86" i="2"/>
  <c r="T85" i="2"/>
  <c r="GF86" i="2"/>
  <c r="GF85" i="2" s="1"/>
  <c r="EG85" i="2"/>
  <c r="BP11" i="2"/>
  <c r="BY10" i="2"/>
  <c r="DY10" i="2"/>
  <c r="AF11" i="2"/>
  <c r="K33" i="2"/>
  <c r="M37" i="2"/>
  <c r="AE37" i="2" s="1"/>
  <c r="GM21" i="2"/>
  <c r="EB15" i="2"/>
  <c r="DO20" i="2"/>
  <c r="DR42" i="2"/>
  <c r="GC34" i="2"/>
  <c r="AY78" i="2"/>
  <c r="AX76" i="2"/>
  <c r="DF35" i="2"/>
  <c r="DG34" i="2"/>
  <c r="DF34" i="2" s="1"/>
  <c r="CE15" i="2"/>
  <c r="CL15" i="2"/>
  <c r="EE15" i="2"/>
  <c r="EE41" i="2" s="1"/>
  <c r="T35" i="2"/>
  <c r="U34" i="2"/>
  <c r="T34" i="2" s="1"/>
  <c r="AD39" i="2"/>
  <c r="AM39" i="2" s="1"/>
  <c r="AM29" i="2"/>
  <c r="FP76" i="2"/>
  <c r="FN57" i="2"/>
  <c r="FW57" i="2" s="1"/>
  <c r="EN34" i="2"/>
  <c r="FO35" i="2"/>
  <c r="FX35" i="2" s="1"/>
  <c r="EM35" i="2"/>
  <c r="GD35" i="2"/>
  <c r="AZ81" i="2"/>
  <c r="AZ78" i="2"/>
  <c r="AC50" i="2"/>
  <c r="CB50" i="2" s="1"/>
  <c r="EA50" i="2" s="1"/>
  <c r="AR38" i="2"/>
  <c r="BS37" i="2"/>
  <c r="T54" i="2"/>
  <c r="T55" i="2" s="1"/>
  <c r="CR83" i="2"/>
  <c r="DS81" i="2"/>
  <c r="CQ81" i="2"/>
  <c r="CF55" i="2"/>
  <c r="EE54" i="2"/>
  <c r="CP37" i="2"/>
  <c r="CN33" i="2"/>
  <c r="EM43" i="2"/>
  <c r="EO33" i="2"/>
  <c r="EP81" i="2"/>
  <c r="FR81" i="2"/>
  <c r="EQ82" i="2"/>
  <c r="EQ83" i="2" s="1"/>
  <c r="EF61" i="2"/>
  <c r="CM61" i="2"/>
  <c r="FS81" i="2"/>
  <c r="ER82" i="2"/>
  <c r="ED68" i="2"/>
  <c r="AS83" i="2"/>
  <c r="AR81" i="2"/>
  <c r="BS81" i="2" s="1"/>
  <c r="BT81" i="2"/>
  <c r="AN67" i="2"/>
  <c r="FN8" i="2"/>
  <c r="BQ62" i="2"/>
  <c r="DP51" i="2"/>
  <c r="DY51" i="2" s="1"/>
  <c r="AD72" i="2"/>
  <c r="DX23" i="2"/>
  <c r="AD51" i="2"/>
  <c r="CL10" i="2"/>
  <c r="EG8" i="2"/>
  <c r="CH11" i="2"/>
  <c r="CH12" i="2" s="1"/>
  <c r="CH13" i="2" s="1"/>
  <c r="GD16" i="2"/>
  <c r="ED16" i="2"/>
  <c r="EE40" i="2"/>
  <c r="GD24" i="2"/>
  <c r="ED24" i="2"/>
  <c r="CP77" i="2"/>
  <c r="CP78" i="2" s="1"/>
  <c r="CP12" i="2"/>
  <c r="CP13" i="2" s="1"/>
  <c r="EB20" i="2"/>
  <c r="FF34" i="2"/>
  <c r="FE34" i="2" s="1"/>
  <c r="FE35" i="2"/>
  <c r="AX35" i="2"/>
  <c r="AY34" i="2"/>
  <c r="AX34" i="2" s="1"/>
  <c r="W81" i="2"/>
  <c r="X82" i="2"/>
  <c r="EV76" i="2"/>
  <c r="BN84" i="2"/>
  <c r="BM83" i="2"/>
  <c r="BM84" i="2" s="1"/>
  <c r="ED60" i="2"/>
  <c r="FH38" i="2"/>
  <c r="D83" i="2"/>
  <c r="FE50" i="2"/>
  <c r="FN50" i="2" s="1"/>
  <c r="FW50" i="2" s="1"/>
  <c r="FF76" i="2"/>
  <c r="FQ55" i="2"/>
  <c r="CM60" i="2"/>
  <c r="EF60" i="2"/>
  <c r="AG81" i="2"/>
  <c r="E81" i="2"/>
  <c r="F82" i="2"/>
  <c r="F83" i="2" s="1"/>
  <c r="CT89" i="2"/>
  <c r="CT78" i="2"/>
  <c r="ED57" i="2"/>
  <c r="CZ81" i="2"/>
  <c r="FY76" i="2"/>
  <c r="ED61" i="2"/>
  <c r="CK61" i="2"/>
  <c r="DE82" i="2"/>
  <c r="DE83" i="2" s="1"/>
  <c r="CH10" i="2"/>
  <c r="EG9" i="2"/>
  <c r="EB17" i="2"/>
  <c r="CB17" i="2"/>
  <c r="CL17" i="2"/>
  <c r="DG12" i="2"/>
  <c r="DF11" i="2"/>
  <c r="FY15" i="2"/>
  <c r="V77" i="2"/>
  <c r="V12" i="2"/>
  <c r="V13" i="2" s="1"/>
  <c r="AX33" i="2"/>
  <c r="AZ37" i="2"/>
  <c r="CN34" i="2"/>
  <c r="CH39" i="2"/>
  <c r="EG29" i="2"/>
  <c r="DB82" i="2"/>
  <c r="DB83" i="2" s="1"/>
  <c r="DB84" i="2" s="1"/>
  <c r="DQ22" i="2"/>
  <c r="DQ14" i="2" s="1"/>
  <c r="FO32" i="2"/>
  <c r="EM32" i="2"/>
  <c r="FN32" i="2" s="1"/>
  <c r="BS22" i="2"/>
  <c r="BS42" i="2" s="1"/>
  <c r="BT14" i="2"/>
  <c r="BT38" i="2" s="1"/>
  <c r="BT42" i="2"/>
  <c r="BG22" i="2"/>
  <c r="BH14" i="2"/>
  <c r="AO40" i="2"/>
  <c r="AP30" i="2"/>
  <c r="AX41" i="2"/>
  <c r="AY31" i="2"/>
  <c r="AX31" i="2" s="1"/>
  <c r="H38" i="2"/>
  <c r="AI37" i="2"/>
  <c r="FY55" i="2"/>
  <c r="CW22" i="2"/>
  <c r="CX14" i="2"/>
  <c r="CX12" i="2" s="1"/>
  <c r="FF55" i="2"/>
  <c r="FE54" i="2"/>
  <c r="FE55" i="2" s="1"/>
  <c r="O83" i="2"/>
  <c r="N81" i="2"/>
  <c r="O82" i="2"/>
  <c r="L81" i="2"/>
  <c r="K76" i="2"/>
  <c r="DI89" i="2"/>
  <c r="DI78" i="2"/>
  <c r="DF57" i="2"/>
  <c r="DO57" i="2" s="1"/>
  <c r="DX57" i="2" s="1"/>
  <c r="DP57" i="2"/>
  <c r="DY57" i="2" s="1"/>
  <c r="EM29" i="2"/>
  <c r="FO29" i="2"/>
  <c r="ES89" i="2"/>
  <c r="ES78" i="2"/>
  <c r="AC60" i="2"/>
  <c r="CB57" i="2"/>
  <c r="FE65" i="2"/>
  <c r="FN65" i="2" s="1"/>
  <c r="FW65" i="2" s="1"/>
  <c r="FO65" i="2"/>
  <c r="FX65" i="2" s="1"/>
  <c r="AC71" i="2"/>
  <c r="DL81" i="2"/>
  <c r="BG69" i="2"/>
  <c r="BQ69" i="2"/>
  <c r="BZ69" i="2" s="1"/>
  <c r="ED73" i="2"/>
  <c r="CM74" i="2"/>
  <c r="EF74" i="2"/>
  <c r="ED75" i="2"/>
  <c r="GC86" i="2"/>
  <c r="ED85" i="2"/>
  <c r="AS13" i="2"/>
  <c r="AR12" i="2"/>
  <c r="AR13" i="2" s="1"/>
  <c r="DY11" i="2"/>
  <c r="DS12" i="2"/>
  <c r="DR11" i="2"/>
  <c r="AP13" i="2"/>
  <c r="AO12" i="2"/>
  <c r="AO13" i="2" s="1"/>
  <c r="GF23" i="2"/>
  <c r="GF22" i="2" s="1"/>
  <c r="EG22" i="2"/>
  <c r="AO78" i="2"/>
  <c r="EE21" i="2"/>
  <c r="CE21" i="2"/>
  <c r="BQ36" i="2"/>
  <c r="BZ36" i="2" s="1"/>
  <c r="EG43" i="2"/>
  <c r="GF33" i="2"/>
  <c r="GF43" i="2" s="1"/>
  <c r="GG77" i="2"/>
  <c r="GF77" i="2" s="1"/>
  <c r="GF14" i="2"/>
  <c r="EZ77" i="2"/>
  <c r="EY14" i="2"/>
  <c r="EY38" i="2" s="1"/>
  <c r="EZ12" i="2"/>
  <c r="EZ38" i="2"/>
  <c r="EG31" i="2"/>
  <c r="CH41" i="2"/>
  <c r="ED51" i="2"/>
  <c r="CK51" i="2"/>
  <c r="EE56" i="2"/>
  <c r="CE40" i="2"/>
  <c r="ED30" i="2"/>
  <c r="DI38" i="2"/>
  <c r="DU89" i="2"/>
  <c r="DU78" i="2"/>
  <c r="DO52" i="2"/>
  <c r="DX52" i="2" s="1"/>
  <c r="ED52" i="2"/>
  <c r="CM63" i="2"/>
  <c r="EF63" i="2"/>
  <c r="B89" i="2"/>
  <c r="CH55" i="2"/>
  <c r="EG54" i="2"/>
  <c r="EE64" i="2"/>
  <c r="CY79" i="2"/>
  <c r="DH79" i="2" s="1"/>
  <c r="EO79" i="2" s="1"/>
  <c r="EC69" i="2"/>
  <c r="GB69" i="2" s="1"/>
  <c r="ED69" i="2"/>
  <c r="EE75" i="2"/>
  <c r="CA80" i="2"/>
  <c r="CD80" i="2"/>
  <c r="CK88" i="2"/>
  <c r="EC8" i="2"/>
  <c r="CD11" i="2"/>
  <c r="V37" i="2"/>
  <c r="T33" i="2"/>
  <c r="DO11" i="2"/>
  <c r="AM11" i="2"/>
  <c r="AL8" i="2"/>
  <c r="EF17" i="2"/>
  <c r="CM17" i="2"/>
  <c r="CE17" i="2"/>
  <c r="CW36" i="2"/>
  <c r="DO36" i="2" s="1"/>
  <c r="DX36" i="2" s="1"/>
  <c r="DP36" i="2"/>
  <c r="DY36" i="2" s="1"/>
  <c r="FP14" i="2"/>
  <c r="FP77" i="2" s="1"/>
  <c r="CD24" i="2"/>
  <c r="CD22" i="2" s="1"/>
  <c r="CD14" i="2" s="1"/>
  <c r="CD77" i="2" s="1"/>
  <c r="AN24" i="2"/>
  <c r="AL24" i="2" s="1"/>
  <c r="AE22" i="2"/>
  <c r="AC24" i="2"/>
  <c r="AX14" i="2"/>
  <c r="CD20" i="2"/>
  <c r="AC20" i="2"/>
  <c r="AN20" i="2"/>
  <c r="AL20" i="2" s="1"/>
  <c r="AF22" i="2"/>
  <c r="AF42" i="2" s="1"/>
  <c r="AG14" i="2"/>
  <c r="AG42" i="2"/>
  <c r="DH77" i="2"/>
  <c r="DF77" i="2" s="1"/>
  <c r="DH12" i="2"/>
  <c r="DH13" i="2" s="1"/>
  <c r="AH38" i="2"/>
  <c r="DU37" i="2"/>
  <c r="DU38" i="2" s="1"/>
  <c r="FX21" i="2"/>
  <c r="FW21" i="2" s="1"/>
  <c r="AC36" i="2"/>
  <c r="FE60" i="2"/>
  <c r="FN60" i="2" s="1"/>
  <c r="FW60" i="2" s="1"/>
  <c r="FO60" i="2"/>
  <c r="FX60" i="2" s="1"/>
  <c r="CY81" i="2"/>
  <c r="CY78" i="2"/>
  <c r="ED56" i="2"/>
  <c r="DF43" i="2"/>
  <c r="DH33" i="2"/>
  <c r="FE43" i="2"/>
  <c r="FG33" i="2"/>
  <c r="CS83" i="2"/>
  <c r="DT81" i="2"/>
  <c r="CS82" i="2"/>
  <c r="CQ82" i="2" s="1"/>
  <c r="AX55" i="2"/>
  <c r="BP68" i="2"/>
  <c r="BY68" i="2" s="1"/>
  <c r="FE74" i="2"/>
  <c r="FN74" i="2" s="1"/>
  <c r="FW74" i="2" s="1"/>
  <c r="FO74" i="2"/>
  <c r="FX74" i="2" s="1"/>
  <c r="CP81" i="2"/>
  <c r="DW81" i="2"/>
  <c r="AH81" i="2"/>
  <c r="G82" i="2"/>
  <c r="EH76" i="2"/>
  <c r="GG48" i="2"/>
  <c r="EC62" i="2"/>
  <c r="GB62" i="2" s="1"/>
  <c r="GF67" i="2"/>
  <c r="CM67" i="2"/>
  <c r="EF67" i="2"/>
  <c r="BE83" i="2"/>
  <c r="BW83" i="2" s="1"/>
  <c r="BW84" i="2" s="1"/>
  <c r="BD81" i="2"/>
  <c r="BV81" i="2" s="1"/>
  <c r="AL79" i="2"/>
  <c r="GC79" i="2"/>
  <c r="GD72" i="2"/>
  <c r="BQ52" i="2"/>
  <c r="BS76" i="2"/>
  <c r="AE54" i="2"/>
  <c r="AE76" i="2" s="1"/>
  <c r="BQ60" i="2"/>
  <c r="GD71" i="2"/>
  <c r="CD49" i="2"/>
  <c r="EC49" i="2" s="1"/>
  <c r="GB49" i="2" s="1"/>
  <c r="FO50" i="2"/>
  <c r="GA50" i="2" s="1"/>
  <c r="EH10" i="2"/>
  <c r="GG9" i="2"/>
  <c r="GG10" i="2" s="1"/>
  <c r="CK16" i="2"/>
  <c r="GJ17" i="2"/>
  <c r="DZ11" i="2"/>
  <c r="CD15" i="2"/>
  <c r="EC15" i="2" s="1"/>
  <c r="AN15" i="2"/>
  <c r="AL15" i="2" s="1"/>
  <c r="AC15" i="2"/>
  <c r="CW31" i="2"/>
  <c r="DO31" i="2" s="1"/>
  <c r="DP31" i="2"/>
  <c r="BQ32" i="2"/>
  <c r="AO32" i="2"/>
  <c r="O77" i="2"/>
  <c r="N14" i="2"/>
  <c r="N38" i="2" s="1"/>
  <c r="O12" i="2"/>
  <c r="O38" i="2"/>
  <c r="AO34" i="2"/>
  <c r="CA14" i="2"/>
  <c r="CA12" i="2" s="1"/>
  <c r="CG76" i="2"/>
  <c r="EF48" i="2"/>
  <c r="CG22" i="2"/>
  <c r="CM23" i="2"/>
  <c r="EF23" i="2"/>
  <c r="DR37" i="2"/>
  <c r="GC29" i="2"/>
  <c r="AD34" i="2"/>
  <c r="B34" i="2"/>
  <c r="CW76" i="2"/>
  <c r="FU82" i="2"/>
  <c r="ES82" i="2"/>
  <c r="CM51" i="2"/>
  <c r="EF51" i="2"/>
  <c r="DR55" i="2"/>
  <c r="CK59" i="2"/>
  <c r="ED59" i="2"/>
  <c r="EE61" i="2"/>
  <c r="CL61" i="2"/>
  <c r="GE62" i="2"/>
  <c r="EX78" i="2"/>
  <c r="BC82" i="2"/>
  <c r="BC83" i="2" s="1"/>
  <c r="BC84" i="2" s="1"/>
  <c r="ED64" i="2"/>
  <c r="EE66" i="2"/>
  <c r="FE67" i="2"/>
  <c r="GM67" i="2" s="1"/>
  <c r="FO67" i="2"/>
  <c r="FX67" i="2" s="1"/>
  <c r="GM63" i="2"/>
  <c r="CM75" i="2"/>
  <c r="EF75" i="2"/>
  <c r="DF75" i="2"/>
  <c r="DO75" i="2" s="1"/>
  <c r="DX75" i="2" s="1"/>
  <c r="DP75" i="2"/>
  <c r="DY75" i="2" s="1"/>
  <c r="CG11" i="2"/>
  <c r="CM8" i="2"/>
  <c r="EF8" i="2"/>
  <c r="AO29" i="2"/>
  <c r="BQ29" i="2"/>
  <c r="CM15" i="2"/>
  <c r="EF15" i="2"/>
  <c r="CC11" i="2"/>
  <c r="EB8" i="2"/>
  <c r="BS11" i="2"/>
  <c r="FW15" i="2"/>
  <c r="EB16" i="2"/>
  <c r="EA16" i="2" s="1"/>
  <c r="CB16" i="2"/>
  <c r="EK20" i="2"/>
  <c r="GD20" i="2"/>
  <c r="ED20" i="2"/>
  <c r="EC23" i="2"/>
  <c r="T49" i="2"/>
  <c r="GM49" i="2" s="1"/>
  <c r="U76" i="2"/>
  <c r="AD49" i="2"/>
  <c r="GD52" i="2"/>
  <c r="AX29" i="2"/>
  <c r="BH34" i="2"/>
  <c r="BG34" i="2" s="1"/>
  <c r="BG35" i="2"/>
  <c r="AO41" i="2"/>
  <c r="AP31" i="2"/>
  <c r="AP37" i="2" s="1"/>
  <c r="K41" i="2"/>
  <c r="L31" i="2"/>
  <c r="EY89" i="2"/>
  <c r="AJ38" i="2"/>
  <c r="CI37" i="2"/>
  <c r="DM82" i="2"/>
  <c r="DL82" i="2" s="1"/>
  <c r="DG76" i="2"/>
  <c r="EE50" i="2"/>
  <c r="CL50" i="2"/>
  <c r="DR76" i="2"/>
  <c r="AN50" i="2"/>
  <c r="CB52" i="2"/>
  <c r="EA52" i="2" s="1"/>
  <c r="FZ52" i="2" s="1"/>
  <c r="EV40" i="2"/>
  <c r="EW30" i="2"/>
  <c r="BJ89" i="2"/>
  <c r="GM51" i="2"/>
  <c r="DF53" i="2"/>
  <c r="DO53" i="2" s="1"/>
  <c r="DX53" i="2" s="1"/>
  <c r="DG55" i="2"/>
  <c r="DP53" i="2"/>
  <c r="GM65" i="2"/>
  <c r="AC65" i="2"/>
  <c r="CB65" i="2" s="1"/>
  <c r="EA65" i="2" s="1"/>
  <c r="BA89" i="2"/>
  <c r="BA78" i="2"/>
  <c r="DJ78" i="2"/>
  <c r="CF76" i="2"/>
  <c r="EE48" i="2"/>
  <c r="AV84" i="2"/>
  <c r="EF64" i="2"/>
  <c r="CM64" i="2"/>
  <c r="AD66" i="2"/>
  <c r="CC63" i="2"/>
  <c r="EB63" i="2" s="1"/>
  <c r="GA63" i="2" s="1"/>
  <c r="DO70" i="2"/>
  <c r="EA70" i="2" s="1"/>
  <c r="FZ70" i="2" s="1"/>
  <c r="CE67" i="2"/>
  <c r="AL67" i="2"/>
  <c r="FN85" i="2"/>
  <c r="FW85" i="2" s="1"/>
  <c r="FW86" i="2"/>
  <c r="AH12" i="2"/>
  <c r="AH13" i="2" s="1"/>
  <c r="CG10" i="2"/>
  <c r="EF9" i="2"/>
  <c r="CM9" i="2"/>
  <c r="CK9" i="2" s="1"/>
  <c r="EM11" i="2"/>
  <c r="DZ15" i="2"/>
  <c r="DX15" i="2" s="1"/>
  <c r="EL19" i="2"/>
  <c r="GE19" i="2"/>
  <c r="GK19" i="2" s="1"/>
  <c r="CE19" i="2"/>
  <c r="EE19" i="2"/>
  <c r="AP78" i="2"/>
  <c r="BK77" i="2"/>
  <c r="BJ14" i="2"/>
  <c r="BJ38" i="2" s="1"/>
  <c r="BK12" i="2"/>
  <c r="BK38" i="2"/>
  <c r="BZ21" i="2"/>
  <c r="BY21" i="2" s="1"/>
  <c r="EH77" i="2"/>
  <c r="EG14" i="2"/>
  <c r="EG77" i="2" s="1"/>
  <c r="EG76" i="2"/>
  <c r="GF48" i="2"/>
  <c r="AL51" i="2"/>
  <c r="CC58" i="2"/>
  <c r="EB58" i="2" s="1"/>
  <c r="GA58" i="2" s="1"/>
  <c r="CM71" i="2"/>
  <c r="EF71" i="2"/>
  <c r="FN24" i="2"/>
  <c r="BA38" i="2"/>
  <c r="AF55" i="2"/>
  <c r="CE54" i="2"/>
  <c r="Y82" i="2"/>
  <c r="Y83" i="2" s="1"/>
  <c r="Y84" i="2" s="1"/>
  <c r="FT89" i="2"/>
  <c r="FT78" i="2"/>
  <c r="EE58" i="2"/>
  <c r="GE70" i="2"/>
  <c r="GK70" i="2" s="1"/>
  <c r="EL70" i="2"/>
  <c r="BL82" i="2"/>
  <c r="BL83" i="2" s="1"/>
  <c r="BL84" i="2" s="1"/>
  <c r="FH89" i="2"/>
  <c r="AL62" i="2"/>
  <c r="FN66" i="2"/>
  <c r="FW66" i="2" s="1"/>
  <c r="FM82" i="2"/>
  <c r="GD68" i="2"/>
  <c r="EF73" i="2"/>
  <c r="CM73" i="2"/>
  <c r="EX80" i="2"/>
  <c r="FG80" i="2" s="1"/>
  <c r="GC88" i="2"/>
  <c r="GI88" i="2" s="1"/>
  <c r="EJ88" i="2"/>
  <c r="DX9" i="2"/>
  <c r="CF11" i="2"/>
  <c r="CE8" i="2"/>
  <c r="CE10" i="2" s="1"/>
  <c r="CL8" i="2"/>
  <c r="EE8" i="2"/>
  <c r="EE10" i="2" s="1"/>
  <c r="FO36" i="2"/>
  <c r="FX36" i="2" s="1"/>
  <c r="EM36" i="2"/>
  <c r="FN36" i="2" s="1"/>
  <c r="FW36" i="2" s="1"/>
  <c r="D14" i="2"/>
  <c r="D38" i="2" s="1"/>
  <c r="B22" i="2"/>
  <c r="AX77" i="2"/>
  <c r="GM20" i="2"/>
  <c r="CE23" i="2"/>
  <c r="CF22" i="2"/>
  <c r="CL23" i="2"/>
  <c r="CK23" i="2" s="1"/>
  <c r="EE23" i="2"/>
  <c r="FW51" i="2"/>
  <c r="AF41" i="2"/>
  <c r="AF39" i="2"/>
  <c r="AC29" i="2"/>
  <c r="ED36" i="2"/>
  <c r="EM22" i="2"/>
  <c r="EN14" i="2"/>
  <c r="FQ76" i="2"/>
  <c r="AC53" i="2"/>
  <c r="DA82" i="2"/>
  <c r="CZ82" i="2" s="1"/>
  <c r="DH55" i="2"/>
  <c r="DF54" i="2"/>
  <c r="DQ54" i="2"/>
  <c r="BY56" i="2"/>
  <c r="CQ89" i="2"/>
  <c r="EE70" i="2"/>
  <c r="EV43" i="2"/>
  <c r="EX33" i="2"/>
  <c r="EP89" i="2"/>
  <c r="BH55" i="2"/>
  <c r="BG54" i="2"/>
  <c r="BQ54" i="2"/>
  <c r="DO61" i="2"/>
  <c r="EA61" i="2" s="1"/>
  <c r="FZ61" i="2" s="1"/>
  <c r="EC65" i="2"/>
  <c r="GB65" i="2" s="1"/>
  <c r="DX70" i="2"/>
  <c r="AR89" i="2"/>
  <c r="AR78" i="2"/>
  <c r="CI76" i="2"/>
  <c r="DO62" i="2"/>
  <c r="DX62" i="2" s="1"/>
  <c r="AC68" i="2"/>
  <c r="DC81" i="2"/>
  <c r="DU81" i="2" s="1"/>
  <c r="DD82" i="2"/>
  <c r="AN65" i="2"/>
  <c r="GC80" i="2"/>
  <c r="EE69" i="2"/>
  <c r="FN75" i="2"/>
  <c r="BP75" i="2"/>
  <c r="BY75" i="2" s="1"/>
  <c r="FO72" i="2"/>
  <c r="FX72" i="2" s="1"/>
  <c r="BG74" i="2"/>
  <c r="BP74" i="2" s="1"/>
  <c r="BY74" i="2" s="1"/>
  <c r="BQ74" i="2"/>
  <c r="AY79" i="2"/>
  <c r="AY81" i="2" s="1"/>
  <c r="AO79" i="2"/>
  <c r="CK87" i="2"/>
  <c r="GE52" i="2"/>
  <c r="AL70" i="2"/>
  <c r="DP64" i="2"/>
  <c r="DY64" i="2" s="1"/>
  <c r="GC72" i="2"/>
  <c r="DO86" i="2"/>
  <c r="DP14" i="2"/>
  <c r="DY14" i="2" s="1"/>
  <c r="BV89" i="2"/>
  <c r="BV78" i="2"/>
  <c r="ED66" i="2"/>
  <c r="CK66" i="2"/>
  <c r="DP68" i="2"/>
  <c r="DY68" i="2" s="1"/>
  <c r="CO37" i="2"/>
  <c r="GD9" i="2"/>
  <c r="ED9" i="2"/>
  <c r="EK9" i="2"/>
  <c r="F13" i="2"/>
  <c r="E12" i="2"/>
  <c r="E13" i="2" s="1"/>
  <c r="EI11" i="2"/>
  <c r="EI12" i="2" s="1"/>
  <c r="EI13" i="2" s="1"/>
  <c r="GH8" i="2"/>
  <c r="GH11" i="2" s="1"/>
  <c r="GH12" i="2" s="1"/>
  <c r="GH13" i="2" s="1"/>
  <c r="FE29" i="2"/>
  <c r="BY8" i="2"/>
  <c r="C13" i="2"/>
  <c r="DF29" i="2"/>
  <c r="DO29" i="2" s="1"/>
  <c r="DG37" i="2"/>
  <c r="EW77" i="2"/>
  <c r="EV77" i="2" s="1"/>
  <c r="EV14" i="2"/>
  <c r="GE57" i="2"/>
  <c r="EE18" i="2"/>
  <c r="CE18" i="2"/>
  <c r="CL18" i="2"/>
  <c r="DX20" i="2"/>
  <c r="CO77" i="2"/>
  <c r="CN14" i="2"/>
  <c r="CO12" i="2"/>
  <c r="CR77" i="2"/>
  <c r="CQ14" i="2"/>
  <c r="CQ38" i="2" s="1"/>
  <c r="CR12" i="2"/>
  <c r="EF43" i="2"/>
  <c r="GE33" i="2"/>
  <c r="DX32" i="2"/>
  <c r="GE20" i="2"/>
  <c r="GK20" i="2" s="1"/>
  <c r="AN22" i="2"/>
  <c r="AN14" i="2" s="1"/>
  <c r="AN12" i="2" s="1"/>
  <c r="CG55" i="2"/>
  <c r="EF54" i="2"/>
  <c r="GD31" i="2"/>
  <c r="DS38" i="2"/>
  <c r="BG40" i="2"/>
  <c r="BH30" i="2"/>
  <c r="AC35" i="2"/>
  <c r="FH82" i="2"/>
  <c r="AL50" i="2"/>
  <c r="CE50" i="2"/>
  <c r="GD29" i="2"/>
  <c r="BU81" i="2"/>
  <c r="AT83" i="2"/>
  <c r="AT82" i="2"/>
  <c r="CW40" i="2"/>
  <c r="CX30" i="2"/>
  <c r="CC56" i="2"/>
  <c r="EB56" i="2" s="1"/>
  <c r="GA56" i="2" s="1"/>
  <c r="EI55" i="2"/>
  <c r="GH54" i="2"/>
  <c r="GH55" i="2" s="1"/>
  <c r="CZ89" i="2"/>
  <c r="CZ78" i="2"/>
  <c r="DF66" i="2"/>
  <c r="GM66" i="2" s="1"/>
  <c r="DP66" i="2"/>
  <c r="DY66" i="2" s="1"/>
  <c r="EU84" i="2"/>
  <c r="EE63" i="2"/>
  <c r="CB63" i="2"/>
  <c r="EA63" i="2" s="1"/>
  <c r="FZ63" i="2" s="1"/>
  <c r="GB73" i="2"/>
  <c r="GD79" i="2"/>
  <c r="FF77" i="2"/>
  <c r="FE77" i="2" s="1"/>
  <c r="FE14" i="2"/>
  <c r="CW10" i="2"/>
  <c r="GM10" i="2" s="1"/>
  <c r="GM9" i="2"/>
  <c r="FQ41" i="2"/>
  <c r="FQ39" i="2"/>
  <c r="EL29" i="2"/>
  <c r="GE29" i="2"/>
  <c r="GK29" i="2" s="1"/>
  <c r="M77" i="2"/>
  <c r="M78" i="2" s="1"/>
  <c r="M12" i="2"/>
  <c r="DR41" i="2"/>
  <c r="DR39" i="2"/>
  <c r="CL20" i="2"/>
  <c r="DT14" i="2"/>
  <c r="BS55" i="2"/>
  <c r="DO19" i="2"/>
  <c r="DY19" i="2"/>
  <c r="DX19" i="2" s="1"/>
  <c r="CT82" i="2"/>
  <c r="DV82" i="2"/>
  <c r="FY20" i="2"/>
  <c r="FW20" i="2" s="1"/>
  <c r="ED32" i="2"/>
  <c r="DW82" i="2"/>
  <c r="BG41" i="2"/>
  <c r="BH31" i="2"/>
  <c r="BG31" i="2" s="1"/>
  <c r="T41" i="2"/>
  <c r="U31" i="2"/>
  <c r="EY81" i="2"/>
  <c r="EZ82" i="2"/>
  <c r="ED71" i="2"/>
  <c r="V76" i="2"/>
  <c r="T48" i="2"/>
  <c r="AM57" i="2"/>
  <c r="CX34" i="2"/>
  <c r="CW34" i="2" s="1"/>
  <c r="CW35" i="2"/>
  <c r="GM35" i="2" s="1"/>
  <c r="ED48" i="2"/>
  <c r="CE49" i="2"/>
  <c r="CM50" i="2"/>
  <c r="EF50" i="2"/>
  <c r="EH55" i="2"/>
  <c r="GG54" i="2"/>
  <c r="GG55" i="2" s="1"/>
  <c r="DO58" i="2"/>
  <c r="DX58" i="2" s="1"/>
  <c r="N89" i="2"/>
  <c r="BB78" i="2"/>
  <c r="DJ83" i="2"/>
  <c r="DI81" i="2"/>
  <c r="EM40" i="2"/>
  <c r="EN30" i="2"/>
  <c r="EN37" i="2" s="1"/>
  <c r="DK82" i="2"/>
  <c r="DI82" i="2" s="1"/>
  <c r="AL74" i="2"/>
  <c r="CE74" i="2"/>
  <c r="CU83" i="2"/>
  <c r="AN79" i="2"/>
  <c r="AL63" i="2"/>
  <c r="CC69" i="2"/>
  <c r="EB69" i="2" s="1"/>
  <c r="GA69" i="2" s="1"/>
  <c r="I83" i="2"/>
  <c r="AJ81" i="2"/>
  <c r="CI81" i="2" s="1"/>
  <c r="EH81" i="2" s="1"/>
  <c r="GG81" i="2" s="1"/>
  <c r="H81" i="2"/>
  <c r="EE67" i="2"/>
  <c r="CL67" i="2"/>
  <c r="FW71" i="2"/>
  <c r="BP73" i="2"/>
  <c r="BY73" i="2" s="1"/>
  <c r="T73" i="2"/>
  <c r="AC73" i="2" s="1"/>
  <c r="AD73" i="2"/>
  <c r="DX8" i="2"/>
  <c r="EV11" i="2"/>
  <c r="EW12" i="2"/>
  <c r="AE43" i="2"/>
  <c r="AN43" i="2" s="1"/>
  <c r="CD33" i="2"/>
  <c r="AN33" i="2"/>
  <c r="AD30" i="2"/>
  <c r="B30" i="2"/>
  <c r="EH41" i="2"/>
  <c r="GG31" i="2"/>
  <c r="GG41" i="2" s="1"/>
  <c r="GB77" i="2"/>
  <c r="FZ77" i="2" s="1"/>
  <c r="GB12" i="2"/>
  <c r="FZ14" i="2"/>
  <c r="CB18" i="2"/>
  <c r="EB18" i="2"/>
  <c r="EA18" i="2" s="1"/>
  <c r="CE53" i="2"/>
  <c r="BY20" i="2"/>
  <c r="EQ77" i="2"/>
  <c r="EP14" i="2"/>
  <c r="EP38" i="2" s="1"/>
  <c r="EQ12" i="2"/>
  <c r="EQ38" i="2"/>
  <c r="AO81" i="2"/>
  <c r="FO31" i="2"/>
  <c r="EG42" i="2"/>
  <c r="GF32" i="2"/>
  <c r="AH78" i="2"/>
  <c r="U77" i="2"/>
  <c r="T14" i="2"/>
  <c r="U12" i="2"/>
  <c r="GD59" i="2"/>
  <c r="ED43" i="2"/>
  <c r="GC33" i="2"/>
  <c r="EI43" i="2"/>
  <c r="GH33" i="2"/>
  <c r="GH43" i="2" s="1"/>
  <c r="BB82" i="2"/>
  <c r="EF49" i="2"/>
  <c r="CM49" i="2"/>
  <c r="EE51" i="2"/>
  <c r="CN89" i="2"/>
  <c r="BP62" i="2"/>
  <c r="BY62" i="2" s="1"/>
  <c r="CM70" i="2"/>
  <c r="EM89" i="2"/>
  <c r="GE58" i="2"/>
  <c r="GK58" i="2" s="1"/>
  <c r="EL58" i="2"/>
  <c r="GB64" i="2"/>
  <c r="B81" i="2"/>
  <c r="AL58" i="2"/>
  <c r="ED62" i="2"/>
  <c r="AL65" i="2"/>
  <c r="CE65" i="2"/>
  <c r="FL84" i="2"/>
  <c r="EI10" i="2"/>
  <c r="BZ10" i="2"/>
  <c r="DR10" i="2"/>
  <c r="DX10" i="2" s="1"/>
  <c r="FR12" i="2"/>
  <c r="FQ11" i="2"/>
  <c r="FX11" i="2"/>
  <c r="FN9" i="2"/>
  <c r="FO10" i="2"/>
  <c r="FX10" i="2" s="1"/>
  <c r="CM18" i="2"/>
  <c r="EF18" i="2"/>
  <c r="CC21" i="2"/>
  <c r="CL21" i="2" s="1"/>
  <c r="AC21" i="2"/>
  <c r="AM21" i="2"/>
  <c r="AL21" i="2" s="1"/>
  <c r="GM24" i="2"/>
  <c r="AL23" i="2"/>
  <c r="AM22" i="2"/>
  <c r="EF53" i="2"/>
  <c r="CM53" i="2"/>
  <c r="DY17" i="2"/>
  <c r="DX17" i="2" s="1"/>
  <c r="EF37" i="2"/>
  <c r="BH76" i="2"/>
  <c r="BG48" i="2"/>
  <c r="BP48" i="2" s="1"/>
  <c r="BY48" i="2" s="1"/>
  <c r="BQ48" i="2"/>
  <c r="EF21" i="2"/>
  <c r="CM21" i="2"/>
  <c r="X77" i="2"/>
  <c r="W14" i="2"/>
  <c r="W38" i="2" s="1"/>
  <c r="X12" i="2"/>
  <c r="X38" i="2"/>
  <c r="CF37" i="2"/>
  <c r="AD32" i="2"/>
  <c r="FY24" i="2"/>
  <c r="FW24" i="2" s="1"/>
  <c r="FN23" i="2"/>
  <c r="FO22" i="2"/>
  <c r="EH34" i="2"/>
  <c r="CI42" i="2"/>
  <c r="AX40" i="2"/>
  <c r="AY30" i="2"/>
  <c r="AX30" i="2" s="1"/>
  <c r="CA49" i="2"/>
  <c r="EE34" i="2"/>
  <c r="AR82" i="2"/>
  <c r="U55" i="2"/>
  <c r="BP19" i="2"/>
  <c r="CC19" i="2"/>
  <c r="CW43" i="2"/>
  <c r="CY33" i="2"/>
  <c r="BR81" i="2"/>
  <c r="CM69" i="2"/>
  <c r="EF69" i="2"/>
  <c r="AS78" i="2"/>
  <c r="EC60" i="2"/>
  <c r="GB60" i="2" s="1"/>
  <c r="EE65" i="2"/>
  <c r="CM65" i="2"/>
  <c r="EF65" i="2"/>
  <c r="AM69" i="2"/>
  <c r="FW75" i="2"/>
  <c r="GC87" i="2"/>
  <c r="CK70" i="2"/>
  <c r="ED70" i="2"/>
  <c r="AL66" i="2"/>
  <c r="DS77" i="2"/>
  <c r="DR14" i="2"/>
  <c r="AD77" i="2" l="1"/>
  <c r="AD12" i="2"/>
  <c r="CM57" i="2"/>
  <c r="EC57" i="2"/>
  <c r="CC75" i="2"/>
  <c r="CL75" i="2" s="1"/>
  <c r="AM75" i="2"/>
  <c r="AI81" i="2"/>
  <c r="CH81" i="2" s="1"/>
  <c r="EG81" i="2" s="1"/>
  <c r="GF81" i="2" s="1"/>
  <c r="DZ22" i="2"/>
  <c r="DX22" i="2" s="1"/>
  <c r="FF37" i="2"/>
  <c r="GI87" i="2"/>
  <c r="DX61" i="2"/>
  <c r="CK21" i="2"/>
  <c r="FN10" i="2"/>
  <c r="FW10" i="2" s="1"/>
  <c r="BA82" i="2"/>
  <c r="T77" i="2"/>
  <c r="AM36" i="2"/>
  <c r="CD79" i="2"/>
  <c r="GA67" i="2"/>
  <c r="EE39" i="2"/>
  <c r="DH78" i="2"/>
  <c r="DO22" i="2"/>
  <c r="CK8" i="2"/>
  <c r="GK62" i="2"/>
  <c r="EB24" i="2"/>
  <c r="BP35" i="2"/>
  <c r="BY35" i="2" s="1"/>
  <c r="GM53" i="2"/>
  <c r="GF42" i="2"/>
  <c r="EJ87" i="2"/>
  <c r="DQ33" i="2"/>
  <c r="BD82" i="2"/>
  <c r="CL58" i="2"/>
  <c r="CB24" i="2"/>
  <c r="EC11" i="2"/>
  <c r="CA78" i="2"/>
  <c r="EA51" i="2"/>
  <c r="FZ51" i="2" s="1"/>
  <c r="EY82" i="2"/>
  <c r="CL63" i="2"/>
  <c r="BU82" i="2"/>
  <c r="DH81" i="2"/>
  <c r="DC82" i="2"/>
  <c r="DU82" i="2" s="1"/>
  <c r="EL62" i="2"/>
  <c r="N82" i="2"/>
  <c r="FS82" i="2"/>
  <c r="FJ84" i="2"/>
  <c r="J83" i="2"/>
  <c r="H83" i="2" s="1"/>
  <c r="CD10" i="2"/>
  <c r="CM10" i="2" s="1"/>
  <c r="EC9" i="2"/>
  <c r="L12" i="2"/>
  <c r="L13" i="2" s="1"/>
  <c r="L77" i="2"/>
  <c r="L78" i="2" s="1"/>
  <c r="K14" i="2"/>
  <c r="AJ69" i="3"/>
  <c r="CI68" i="3"/>
  <c r="AR68" i="3"/>
  <c r="AS69" i="3"/>
  <c r="AD26" i="3"/>
  <c r="AM26" i="3" s="1"/>
  <c r="AM25" i="3"/>
  <c r="BY57" i="3"/>
  <c r="CB57" i="3"/>
  <c r="CR69" i="3"/>
  <c r="DS68" i="3"/>
  <c r="CQ68" i="3"/>
  <c r="EZ69" i="3"/>
  <c r="EY68" i="3"/>
  <c r="EY69" i="3" s="1"/>
  <c r="DJ69" i="3"/>
  <c r="DI68" i="3"/>
  <c r="DI69" i="3" s="1"/>
  <c r="AX66" i="3"/>
  <c r="H69" i="3"/>
  <c r="F69" i="3"/>
  <c r="E68" i="3"/>
  <c r="FW40" i="3"/>
  <c r="FZ40" i="3"/>
  <c r="DO70" i="3"/>
  <c r="DX70" i="3" s="1"/>
  <c r="DX72" i="3"/>
  <c r="EH63" i="3"/>
  <c r="GG61" i="3"/>
  <c r="GG63" i="3" s="1"/>
  <c r="AU69" i="3"/>
  <c r="BV68" i="3"/>
  <c r="GC59" i="3"/>
  <c r="GI59" i="3" s="1"/>
  <c r="EJ59" i="3"/>
  <c r="EK54" i="3"/>
  <c r="GD54" i="3"/>
  <c r="CK54" i="3"/>
  <c r="ED54" i="3"/>
  <c r="AB68" i="3"/>
  <c r="EJ62" i="3"/>
  <c r="GC62" i="3"/>
  <c r="GI62" i="3" s="1"/>
  <c r="AC63" i="3"/>
  <c r="EK45" i="3"/>
  <c r="GD45" i="3"/>
  <c r="GJ45" i="3" s="1"/>
  <c r="GD11" i="3"/>
  <c r="ED11" i="3"/>
  <c r="ED29" i="3" s="1"/>
  <c r="EK11" i="3"/>
  <c r="EJ11" i="3" s="1"/>
  <c r="DZ61" i="3"/>
  <c r="BP29" i="3"/>
  <c r="BY29" i="3" s="1"/>
  <c r="BY23" i="3"/>
  <c r="DO21" i="3"/>
  <c r="BJ67" i="3"/>
  <c r="EG25" i="3"/>
  <c r="CH26" i="3"/>
  <c r="AE29" i="3"/>
  <c r="AN29" i="3" s="1"/>
  <c r="CD23" i="3"/>
  <c r="AN23" i="3"/>
  <c r="CW25" i="3"/>
  <c r="CW26" i="3" s="1"/>
  <c r="CX26" i="3"/>
  <c r="EL54" i="3"/>
  <c r="GE54" i="3"/>
  <c r="GK54" i="3" s="1"/>
  <c r="AC70" i="3"/>
  <c r="AL70" i="3" s="1"/>
  <c r="AL71" i="3"/>
  <c r="CC51" i="3"/>
  <c r="AM51" i="3"/>
  <c r="V66" i="3"/>
  <c r="V63" i="3"/>
  <c r="AE61" i="3"/>
  <c r="EK50" i="3"/>
  <c r="GD50" i="3"/>
  <c r="EG27" i="3"/>
  <c r="GF21" i="3"/>
  <c r="GF27" i="3" s="1"/>
  <c r="DG63" i="3"/>
  <c r="DP61" i="3"/>
  <c r="EL51" i="3"/>
  <c r="GE51" i="3"/>
  <c r="GK51" i="3" s="1"/>
  <c r="GE14" i="3"/>
  <c r="GK14" i="3" s="1"/>
  <c r="EL14" i="3"/>
  <c r="CE28" i="3"/>
  <c r="GA54" i="3"/>
  <c r="GE35" i="3"/>
  <c r="FH67" i="3"/>
  <c r="BS66" i="3"/>
  <c r="EP67" i="3"/>
  <c r="FR67" i="3"/>
  <c r="GJ13" i="3"/>
  <c r="GI13" i="3" s="1"/>
  <c r="GM56" i="3"/>
  <c r="EC65" i="3"/>
  <c r="CM65" i="3"/>
  <c r="CM56" i="3"/>
  <c r="EL60" i="3"/>
  <c r="GE60" i="3"/>
  <c r="GK60" i="3" s="1"/>
  <c r="DW68" i="3"/>
  <c r="DW69" i="3" s="1"/>
  <c r="CV69" i="3"/>
  <c r="EL50" i="3"/>
  <c r="GE50" i="3"/>
  <c r="GK50" i="3" s="1"/>
  <c r="DX42" i="3"/>
  <c r="GC36" i="3"/>
  <c r="BG42" i="3"/>
  <c r="BP41" i="3"/>
  <c r="CB41" i="3" s="1"/>
  <c r="GC48" i="3"/>
  <c r="AZ68" i="3"/>
  <c r="AZ69" i="3" s="1"/>
  <c r="CB37" i="3"/>
  <c r="AL37" i="3"/>
  <c r="DO23" i="3"/>
  <c r="BQ22" i="3"/>
  <c r="FO22" i="3"/>
  <c r="GD16" i="3"/>
  <c r="ED16" i="3"/>
  <c r="GC46" i="3"/>
  <c r="AD63" i="3"/>
  <c r="AC21" i="3"/>
  <c r="CY67" i="3"/>
  <c r="CY68" i="3" s="1"/>
  <c r="CY69" i="3" s="1"/>
  <c r="CY26" i="3"/>
  <c r="EK56" i="3"/>
  <c r="GD56" i="3"/>
  <c r="GJ56" i="3" s="1"/>
  <c r="FZ54" i="3"/>
  <c r="CM55" i="3"/>
  <c r="GJ52" i="3"/>
  <c r="DQ64" i="3"/>
  <c r="DZ64" i="3" s="1"/>
  <c r="CH66" i="3"/>
  <c r="EG66" i="3" s="1"/>
  <c r="CC48" i="3"/>
  <c r="FE42" i="3"/>
  <c r="FN41" i="3"/>
  <c r="GM42" i="3"/>
  <c r="DQ42" i="3"/>
  <c r="DZ42" i="3" s="1"/>
  <c r="DZ41" i="3"/>
  <c r="BH26" i="3"/>
  <c r="BG25" i="3"/>
  <c r="BG26" i="3" s="1"/>
  <c r="GE13" i="3"/>
  <c r="GK13" i="3" s="1"/>
  <c r="EL13" i="3"/>
  <c r="CB36" i="3"/>
  <c r="AL36" i="3"/>
  <c r="EE42" i="3"/>
  <c r="EK41" i="3"/>
  <c r="GD41" i="3"/>
  <c r="DT67" i="3"/>
  <c r="BG61" i="3"/>
  <c r="BP35" i="3"/>
  <c r="BY35" i="3" s="1"/>
  <c r="AF74" i="3"/>
  <c r="AF63" i="3"/>
  <c r="AL63" i="3" s="1"/>
  <c r="CE61" i="3"/>
  <c r="AL61" i="3"/>
  <c r="BQ27" i="3"/>
  <c r="BZ27" i="3" s="1"/>
  <c r="BZ21" i="3"/>
  <c r="EN26" i="3"/>
  <c r="EM25" i="3"/>
  <c r="EL49" i="3"/>
  <c r="GE49" i="3"/>
  <c r="GK49" i="3" s="1"/>
  <c r="GD43" i="3"/>
  <c r="T74" i="3"/>
  <c r="T63" i="3"/>
  <c r="GC38" i="3"/>
  <c r="EJ38" i="3"/>
  <c r="GD62" i="3"/>
  <c r="GJ62" i="3" s="1"/>
  <c r="EK62" i="3"/>
  <c r="BP45" i="3"/>
  <c r="BY45" i="3" s="1"/>
  <c r="DO44" i="3"/>
  <c r="DX44" i="3" s="1"/>
  <c r="AC58" i="3"/>
  <c r="GJ12" i="3"/>
  <c r="GD57" i="3"/>
  <c r="BZ57" i="3"/>
  <c r="CC57" i="3"/>
  <c r="GE57" i="3"/>
  <c r="CB48" i="3"/>
  <c r="AL48" i="3"/>
  <c r="DU74" i="3"/>
  <c r="DU63" i="3"/>
  <c r="CF63" i="3"/>
  <c r="EE61" i="3"/>
  <c r="GE62" i="3"/>
  <c r="GK62" i="3" s="1"/>
  <c r="EL62" i="3"/>
  <c r="GG25" i="3"/>
  <c r="GG26" i="3" s="1"/>
  <c r="EH26" i="3"/>
  <c r="EB10" i="3"/>
  <c r="CB10" i="3"/>
  <c r="CL10" i="3"/>
  <c r="CK10" i="3" s="1"/>
  <c r="GE10" i="3"/>
  <c r="GK10" i="3" s="1"/>
  <c r="EL10" i="3"/>
  <c r="AD30" i="3"/>
  <c r="AM30" i="3" s="1"/>
  <c r="CC24" i="3"/>
  <c r="AM24" i="3"/>
  <c r="GE61" i="3"/>
  <c r="EF63" i="3"/>
  <c r="DZ63" i="3"/>
  <c r="EK38" i="3"/>
  <c r="GD38" i="3"/>
  <c r="EG29" i="3"/>
  <c r="GF23" i="3"/>
  <c r="GF29" i="3" s="1"/>
  <c r="BR29" i="3"/>
  <c r="CA29" i="3" s="1"/>
  <c r="CA23" i="3"/>
  <c r="EW26" i="3"/>
  <c r="EV25" i="3"/>
  <c r="EV26" i="3" s="1"/>
  <c r="EK59" i="3"/>
  <c r="GD59" i="3"/>
  <c r="DD69" i="3"/>
  <c r="DC68" i="3"/>
  <c r="DC69" i="3" s="1"/>
  <c r="AO70" i="3"/>
  <c r="AO74" i="3" s="1"/>
  <c r="AX71" i="3"/>
  <c r="BY65" i="3"/>
  <c r="CB65" i="3"/>
  <c r="FS67" i="3"/>
  <c r="GD46" i="3"/>
  <c r="AC30" i="3"/>
  <c r="AL30" i="3" s="1"/>
  <c r="AL24" i="3"/>
  <c r="EB15" i="3"/>
  <c r="CB15" i="3"/>
  <c r="CL15" i="3"/>
  <c r="CK15" i="3" s="1"/>
  <c r="GC43" i="3"/>
  <c r="GI43" i="3" s="1"/>
  <c r="EJ43" i="3"/>
  <c r="EL40" i="3"/>
  <c r="GE40" i="3"/>
  <c r="GK40" i="3" s="1"/>
  <c r="GD35" i="3"/>
  <c r="DG25" i="3"/>
  <c r="GD9" i="3"/>
  <c r="ED9" i="3"/>
  <c r="EK9" i="3"/>
  <c r="FB67" i="3"/>
  <c r="FQ66" i="3"/>
  <c r="EB36" i="3"/>
  <c r="CL36" i="3"/>
  <c r="FN30" i="3"/>
  <c r="FW30" i="3" s="1"/>
  <c r="FW24" i="3"/>
  <c r="GC58" i="3"/>
  <c r="CM60" i="3"/>
  <c r="EF42" i="3"/>
  <c r="GE41" i="3"/>
  <c r="CG66" i="3"/>
  <c r="AF66" i="3"/>
  <c r="FF25" i="3"/>
  <c r="FO25" i="3" s="1"/>
  <c r="GC45" i="3"/>
  <c r="DQ29" i="3"/>
  <c r="DZ29" i="3" s="1"/>
  <c r="DZ23" i="3"/>
  <c r="DO22" i="3"/>
  <c r="GC44" i="3"/>
  <c r="FU67" i="3"/>
  <c r="ES67" i="3"/>
  <c r="GC37" i="3"/>
  <c r="EB12" i="3"/>
  <c r="CB12" i="3"/>
  <c r="CL12" i="3"/>
  <c r="CK12" i="3" s="1"/>
  <c r="EB14" i="3"/>
  <c r="EA14" i="3" s="1"/>
  <c r="CB14" i="3"/>
  <c r="EC64" i="3"/>
  <c r="CM64" i="3"/>
  <c r="GC10" i="3"/>
  <c r="GJ10" i="3"/>
  <c r="GM54" i="3"/>
  <c r="CB45" i="3"/>
  <c r="AL45" i="3"/>
  <c r="GC51" i="3"/>
  <c r="EX64" i="3"/>
  <c r="EO66" i="3"/>
  <c r="FY63" i="3"/>
  <c r="GF41" i="3"/>
  <c r="GF42" i="3" s="1"/>
  <c r="EG42" i="3"/>
  <c r="ED30" i="3"/>
  <c r="GC24" i="3"/>
  <c r="FG26" i="3"/>
  <c r="GE9" i="3"/>
  <c r="GK9" i="3" s="1"/>
  <c r="EL9" i="3"/>
  <c r="GH25" i="3"/>
  <c r="GH26" i="3" s="1"/>
  <c r="EI26" i="3"/>
  <c r="GD30" i="3"/>
  <c r="GC27" i="3"/>
  <c r="GE12" i="3"/>
  <c r="EL12" i="3"/>
  <c r="EF30" i="3"/>
  <c r="EL30" i="3" s="1"/>
  <c r="BI66" i="3"/>
  <c r="BI63" i="3"/>
  <c r="BR61" i="3"/>
  <c r="BP21" i="3"/>
  <c r="FN21" i="3"/>
  <c r="GD51" i="3"/>
  <c r="AK67" i="3"/>
  <c r="CJ67" i="3" s="1"/>
  <c r="EI67" i="3" s="1"/>
  <c r="GH67" i="3" s="1"/>
  <c r="U66" i="3"/>
  <c r="U63" i="3"/>
  <c r="B67" i="3"/>
  <c r="C68" i="3"/>
  <c r="ED25" i="3"/>
  <c r="CE26" i="3"/>
  <c r="GE15" i="3"/>
  <c r="GK15" i="3" s="1"/>
  <c r="EL15" i="3"/>
  <c r="AC53" i="3"/>
  <c r="CC42" i="3"/>
  <c r="CL42" i="3" s="1"/>
  <c r="EB41" i="3"/>
  <c r="GC49" i="3"/>
  <c r="BZ65" i="3"/>
  <c r="CC65" i="3"/>
  <c r="EA72" i="3"/>
  <c r="CC49" i="3"/>
  <c r="AM49" i="3"/>
  <c r="AI67" i="3"/>
  <c r="CH67" i="3" s="1"/>
  <c r="EL58" i="3"/>
  <c r="GE58" i="3"/>
  <c r="GK58" i="3" s="1"/>
  <c r="FD68" i="3"/>
  <c r="EU69" i="3"/>
  <c r="FV68" i="3"/>
  <c r="FV69" i="3" s="1"/>
  <c r="CD42" i="3"/>
  <c r="EC41" i="3"/>
  <c r="BH63" i="3"/>
  <c r="BQ61" i="3"/>
  <c r="CC61" i="3" s="1"/>
  <c r="FE74" i="3"/>
  <c r="FE63" i="3"/>
  <c r="X68" i="3"/>
  <c r="DP27" i="3"/>
  <c r="DY27" i="3" s="1"/>
  <c r="DY21" i="3"/>
  <c r="BB68" i="3"/>
  <c r="BK68" i="3"/>
  <c r="BT68" i="3" s="1"/>
  <c r="GM23" i="3"/>
  <c r="AC23" i="3"/>
  <c r="EX26" i="3"/>
  <c r="ED53" i="3"/>
  <c r="GM57" i="3"/>
  <c r="CN65" i="3"/>
  <c r="CX65" i="3"/>
  <c r="FL68" i="3"/>
  <c r="G69" i="3"/>
  <c r="AH68" i="3"/>
  <c r="CB9" i="3"/>
  <c r="DV68" i="3"/>
  <c r="DV69" i="3" s="1"/>
  <c r="BU67" i="3"/>
  <c r="AL35" i="3"/>
  <c r="GJ8" i="3"/>
  <c r="GI8" i="3" s="1"/>
  <c r="GC8" i="3"/>
  <c r="GE16" i="3"/>
  <c r="GK16" i="3" s="1"/>
  <c r="EL16" i="3"/>
  <c r="CB13" i="3"/>
  <c r="EB13" i="3"/>
  <c r="CL13" i="3"/>
  <c r="CK13" i="3" s="1"/>
  <c r="EB16" i="3"/>
  <c r="EA16" i="3" s="1"/>
  <c r="CB16" i="3"/>
  <c r="CH61" i="3"/>
  <c r="FI68" i="3"/>
  <c r="FR68" i="3" s="1"/>
  <c r="GE11" i="3"/>
  <c r="GK11" i="3" s="1"/>
  <c r="EL11" i="3"/>
  <c r="FO30" i="3"/>
  <c r="FX30" i="3" s="1"/>
  <c r="FX24" i="3"/>
  <c r="CC46" i="3"/>
  <c r="AM46" i="3"/>
  <c r="CM42" i="3"/>
  <c r="FT74" i="3"/>
  <c r="FT63" i="3"/>
  <c r="CC43" i="3"/>
  <c r="CF66" i="3"/>
  <c r="L67" i="3"/>
  <c r="K67" i="3" s="1"/>
  <c r="L26" i="3"/>
  <c r="K25" i="3"/>
  <c r="K26" i="3" s="1"/>
  <c r="EF26" i="3"/>
  <c r="GE25" i="3"/>
  <c r="CB46" i="3"/>
  <c r="AL46" i="3"/>
  <c r="AY25" i="3"/>
  <c r="EB8" i="3"/>
  <c r="CB8" i="3"/>
  <c r="CL8" i="3"/>
  <c r="CK8" i="3" s="1"/>
  <c r="CP67" i="3"/>
  <c r="DQ25" i="3"/>
  <c r="CP26" i="3"/>
  <c r="DP22" i="3"/>
  <c r="EY67" i="3"/>
  <c r="L68" i="3"/>
  <c r="K66" i="3"/>
  <c r="AD66" i="3"/>
  <c r="AM66" i="3" s="1"/>
  <c r="ET68" i="3"/>
  <c r="DO30" i="3"/>
  <c r="DX30" i="3" s="1"/>
  <c r="DX24" i="3"/>
  <c r="CC55" i="3"/>
  <c r="AM55" i="3"/>
  <c r="GC55" i="3"/>
  <c r="CB55" i="3"/>
  <c r="AL55" i="3"/>
  <c r="EJ60" i="3"/>
  <c r="GC60" i="3"/>
  <c r="GI60" i="3" s="1"/>
  <c r="FP65" i="3"/>
  <c r="FY65" i="3" s="1"/>
  <c r="EX65" i="3"/>
  <c r="FG65" i="3" s="1"/>
  <c r="GA59" i="3"/>
  <c r="GC15" i="3"/>
  <c r="GJ15" i="3"/>
  <c r="GI15" i="3" s="1"/>
  <c r="GM40" i="3"/>
  <c r="AC42" i="3"/>
  <c r="AL42" i="3" s="1"/>
  <c r="AL41" i="3"/>
  <c r="FY61" i="3"/>
  <c r="FP25" i="3"/>
  <c r="CM9" i="3"/>
  <c r="GK46" i="3"/>
  <c r="GD37" i="3"/>
  <c r="CS69" i="3"/>
  <c r="DT68" i="3"/>
  <c r="EK39" i="3"/>
  <c r="GD39" i="3"/>
  <c r="GJ39" i="3" s="1"/>
  <c r="AP67" i="3"/>
  <c r="BQ25" i="3"/>
  <c r="CC25" i="3" s="1"/>
  <c r="AO25" i="3"/>
  <c r="AP26" i="3"/>
  <c r="FN35" i="3"/>
  <c r="FW35" i="3" s="1"/>
  <c r="EF29" i="3"/>
  <c r="DH66" i="3"/>
  <c r="BP24" i="3"/>
  <c r="GA50" i="3"/>
  <c r="GC41" i="3"/>
  <c r="ED42" i="3"/>
  <c r="EA56" i="3"/>
  <c r="FZ56" i="3" s="1"/>
  <c r="GC35" i="3"/>
  <c r="GM49" i="3"/>
  <c r="AC49" i="3"/>
  <c r="EL53" i="3"/>
  <c r="GE53" i="3"/>
  <c r="GK53" i="3" s="1"/>
  <c r="CC37" i="3"/>
  <c r="AM37" i="3"/>
  <c r="R69" i="3"/>
  <c r="Q68" i="3"/>
  <c r="Q69" i="3" s="1"/>
  <c r="AM63" i="3"/>
  <c r="FN29" i="3"/>
  <c r="FW29" i="3" s="1"/>
  <c r="FW23" i="3"/>
  <c r="CK50" i="3"/>
  <c r="ED50" i="3"/>
  <c r="U67" i="3"/>
  <c r="U26" i="3"/>
  <c r="T25" i="3"/>
  <c r="T26" i="3" s="1"/>
  <c r="AQ67" i="3"/>
  <c r="BR25" i="3"/>
  <c r="AQ26" i="3"/>
  <c r="CO26" i="3"/>
  <c r="DP25" i="3"/>
  <c r="CN25" i="3"/>
  <c r="GC39" i="3"/>
  <c r="GI39" i="3" s="1"/>
  <c r="EJ39" i="3"/>
  <c r="CC27" i="3"/>
  <c r="CL27" i="3" s="1"/>
  <c r="EB21" i="3"/>
  <c r="CL21" i="3"/>
  <c r="D67" i="3"/>
  <c r="D26" i="3"/>
  <c r="AE25" i="3"/>
  <c r="GD25" i="3"/>
  <c r="EE26" i="3"/>
  <c r="GC56" i="3"/>
  <c r="GI56" i="3" s="1"/>
  <c r="EB60" i="3"/>
  <c r="CL60" i="3"/>
  <c r="AW69" i="3"/>
  <c r="BX68" i="3"/>
  <c r="BX69" i="3" s="1"/>
  <c r="DC67" i="3"/>
  <c r="DV67" i="3"/>
  <c r="EH67" i="3" s="1"/>
  <c r="GG67" i="3" s="1"/>
  <c r="CC58" i="3"/>
  <c r="AM58" i="3"/>
  <c r="GC52" i="3"/>
  <c r="GI52" i="3" s="1"/>
  <c r="EJ52" i="3"/>
  <c r="GD55" i="3"/>
  <c r="EC37" i="3"/>
  <c r="CM37" i="3"/>
  <c r="ER68" i="3"/>
  <c r="O68" i="3"/>
  <c r="DF61" i="3"/>
  <c r="DO35" i="3"/>
  <c r="DX35" i="3" s="1"/>
  <c r="EA9" i="3"/>
  <c r="CT69" i="3"/>
  <c r="DU68" i="3"/>
  <c r="DU69" i="3" s="1"/>
  <c r="AT69" i="3"/>
  <c r="BU68" i="3"/>
  <c r="CK40" i="3"/>
  <c r="ED40" i="3"/>
  <c r="DR74" i="3"/>
  <c r="DR63" i="3"/>
  <c r="AC28" i="3"/>
  <c r="AL28" i="3" s="1"/>
  <c r="AL22" i="3"/>
  <c r="GC47" i="3"/>
  <c r="GI47" i="3" s="1"/>
  <c r="EJ47" i="3"/>
  <c r="DS67" i="3"/>
  <c r="CQ67" i="3"/>
  <c r="FQ74" i="3"/>
  <c r="FW61" i="3"/>
  <c r="FQ63" i="3"/>
  <c r="ED28" i="3"/>
  <c r="GC22" i="3"/>
  <c r="CK9" i="3"/>
  <c r="CJ63" i="3"/>
  <c r="EI61" i="3"/>
  <c r="BT67" i="3"/>
  <c r="AR67" i="3"/>
  <c r="BS67" i="3" s="1"/>
  <c r="EQ69" i="3"/>
  <c r="EP68" i="3"/>
  <c r="GA38" i="3"/>
  <c r="GC73" i="3"/>
  <c r="EL56" i="3"/>
  <c r="GE56" i="3"/>
  <c r="GK56" i="3" s="1"/>
  <c r="AX64" i="3"/>
  <c r="BH64" i="3"/>
  <c r="BH66" i="3" s="1"/>
  <c r="CM41" i="3"/>
  <c r="AG67" i="3"/>
  <c r="E67" i="3"/>
  <c r="AF67" i="3" s="1"/>
  <c r="EC39" i="3"/>
  <c r="CM39" i="3"/>
  <c r="EC36" i="3"/>
  <c r="CM36" i="3"/>
  <c r="CW74" i="3"/>
  <c r="CW63" i="3"/>
  <c r="GE52" i="3"/>
  <c r="GK52" i="3" s="1"/>
  <c r="EL52" i="3"/>
  <c r="DX41" i="3"/>
  <c r="CC53" i="3"/>
  <c r="AM53" i="3"/>
  <c r="EB44" i="3"/>
  <c r="GJ40" i="3"/>
  <c r="EC44" i="3"/>
  <c r="CM44" i="3"/>
  <c r="BP22" i="3"/>
  <c r="FN22" i="3"/>
  <c r="GD48" i="3"/>
  <c r="FG63" i="3"/>
  <c r="GE48" i="3"/>
  <c r="GK48" i="3" s="1"/>
  <c r="EL48" i="3"/>
  <c r="FT66" i="3"/>
  <c r="DP30" i="3"/>
  <c r="DY30" i="3" s="1"/>
  <c r="DY24" i="3"/>
  <c r="CB51" i="3"/>
  <c r="AL51" i="3"/>
  <c r="EL55" i="3"/>
  <c r="GE55" i="3"/>
  <c r="GK55" i="3" s="1"/>
  <c r="CD57" i="3"/>
  <c r="AN57" i="3"/>
  <c r="DU67" i="3"/>
  <c r="CB73" i="3"/>
  <c r="M68" i="3"/>
  <c r="M69" i="3" s="1"/>
  <c r="GD49" i="3"/>
  <c r="FO42" i="3"/>
  <c r="FX41" i="3"/>
  <c r="GM41" i="3"/>
  <c r="FZ38" i="3"/>
  <c r="FF63" i="3"/>
  <c r="FO61" i="3"/>
  <c r="BS74" i="3"/>
  <c r="BS63" i="3"/>
  <c r="GD47" i="3"/>
  <c r="GJ47" i="3" s="1"/>
  <c r="EK47" i="3"/>
  <c r="DH67" i="3"/>
  <c r="DH26" i="3"/>
  <c r="DI67" i="3"/>
  <c r="CA35" i="3"/>
  <c r="CD35" i="3"/>
  <c r="FO27" i="3"/>
  <c r="FX27" i="3" s="1"/>
  <c r="FX21" i="3"/>
  <c r="GD14" i="3"/>
  <c r="ED14" i="3"/>
  <c r="J69" i="3"/>
  <c r="AK68" i="3"/>
  <c r="CC35" i="3"/>
  <c r="AM35" i="3"/>
  <c r="EV74" i="3"/>
  <c r="EV63" i="3"/>
  <c r="FN61" i="3"/>
  <c r="B25" i="3"/>
  <c r="BQ24" i="3"/>
  <c r="CE42" i="3"/>
  <c r="GM36" i="3"/>
  <c r="AX81" i="2"/>
  <c r="AW84" i="2"/>
  <c r="BX83" i="2"/>
  <c r="BX84" i="2" s="1"/>
  <c r="AU83" i="2"/>
  <c r="DR82" i="2"/>
  <c r="CB73" i="2"/>
  <c r="AL73" i="2"/>
  <c r="EN38" i="2"/>
  <c r="AN76" i="2"/>
  <c r="CX13" i="2"/>
  <c r="CW12" i="2"/>
  <c r="CW13" i="2" s="1"/>
  <c r="AN37" i="2"/>
  <c r="DQ43" i="2"/>
  <c r="DZ43" i="2" s="1"/>
  <c r="DZ33" i="2"/>
  <c r="DE84" i="2"/>
  <c r="DW83" i="2"/>
  <c r="DW84" i="2" s="1"/>
  <c r="F84" i="2"/>
  <c r="CB64" i="2"/>
  <c r="AL64" i="2"/>
  <c r="GD65" i="2"/>
  <c r="GG34" i="2"/>
  <c r="GG42" i="2" s="1"/>
  <c r="EH42" i="2"/>
  <c r="CC32" i="2"/>
  <c r="AD42" i="2"/>
  <c r="AM32" i="2"/>
  <c r="W12" i="2"/>
  <c r="W13" i="2" s="1"/>
  <c r="X13" i="2"/>
  <c r="EL21" i="2"/>
  <c r="GE21" i="2"/>
  <c r="GK21" i="2" s="1"/>
  <c r="EL18" i="2"/>
  <c r="GE18" i="2"/>
  <c r="GK18" i="2" s="1"/>
  <c r="GC62" i="2"/>
  <c r="CD43" i="2"/>
  <c r="CM43" i="2" s="1"/>
  <c r="EC33" i="2"/>
  <c r="CM33" i="2"/>
  <c r="CU84" i="2"/>
  <c r="CT83" i="2"/>
  <c r="V81" i="2"/>
  <c r="V78" i="2"/>
  <c r="GC32" i="2"/>
  <c r="DT77" i="2"/>
  <c r="DZ14" i="2"/>
  <c r="DT38" i="2"/>
  <c r="M13" i="2"/>
  <c r="K12" i="2"/>
  <c r="K13" i="2" s="1"/>
  <c r="AT84" i="2"/>
  <c r="BU83" i="2"/>
  <c r="BG30" i="2"/>
  <c r="BH37" i="2"/>
  <c r="BQ37" i="2" s="1"/>
  <c r="CQ77" i="2"/>
  <c r="CQ78" i="2" s="1"/>
  <c r="CR78" i="2"/>
  <c r="FF38" i="2"/>
  <c r="GJ9" i="2"/>
  <c r="CL69" i="2"/>
  <c r="CB68" i="2"/>
  <c r="AL68" i="2"/>
  <c r="BQ55" i="2"/>
  <c r="BZ55" i="2" s="1"/>
  <c r="CC54" i="2"/>
  <c r="BZ54" i="2"/>
  <c r="FQ89" i="2"/>
  <c r="GC36" i="2"/>
  <c r="ED23" i="2"/>
  <c r="GD23" i="2"/>
  <c r="EE22" i="2"/>
  <c r="FV82" i="2"/>
  <c r="FK82" i="2"/>
  <c r="CB62" i="2"/>
  <c r="EG89" i="2"/>
  <c r="EG78" i="2"/>
  <c r="FN41" i="2"/>
  <c r="FW31" i="2"/>
  <c r="ED67" i="2"/>
  <c r="CK67" i="2"/>
  <c r="EH37" i="2"/>
  <c r="CI38" i="2"/>
  <c r="K31" i="2"/>
  <c r="AD31" i="2"/>
  <c r="L37" i="2"/>
  <c r="U81" i="2"/>
  <c r="U78" i="2"/>
  <c r="T76" i="2"/>
  <c r="BZ80" i="2"/>
  <c r="CC80" i="2"/>
  <c r="GD66" i="2"/>
  <c r="EJ59" i="2"/>
  <c r="GC59" i="2"/>
  <c r="GI59" i="2" s="1"/>
  <c r="EL51" i="2"/>
  <c r="GE51" i="2"/>
  <c r="GK51" i="2" s="1"/>
  <c r="DR38" i="2"/>
  <c r="BP34" i="2"/>
  <c r="BY34" i="2" s="1"/>
  <c r="BZ32" i="2"/>
  <c r="DT12" i="2"/>
  <c r="CC60" i="2"/>
  <c r="BZ60" i="2"/>
  <c r="CC52" i="2"/>
  <c r="BZ52" i="2"/>
  <c r="AH82" i="2"/>
  <c r="DQ81" i="2"/>
  <c r="FE33" i="2"/>
  <c r="FG37" i="2"/>
  <c r="FE37" i="2" s="1"/>
  <c r="FE38" i="2" s="1"/>
  <c r="GC56" i="2"/>
  <c r="AG77" i="2"/>
  <c r="AF14" i="2"/>
  <c r="AF38" i="2" s="1"/>
  <c r="AG38" i="2"/>
  <c r="EC20" i="2"/>
  <c r="EL20" i="2" s="1"/>
  <c r="CM20" i="2"/>
  <c r="GD75" i="2"/>
  <c r="EJ52" i="2"/>
  <c r="GC52" i="2"/>
  <c r="GI52" i="2" s="1"/>
  <c r="GD21" i="2"/>
  <c r="ED21" i="2"/>
  <c r="AC49" i="2"/>
  <c r="AC33" i="2"/>
  <c r="DX11" i="2"/>
  <c r="EL74" i="2"/>
  <c r="GE74" i="2"/>
  <c r="GK74" i="2" s="1"/>
  <c r="CB71" i="2"/>
  <c r="AL71" i="2"/>
  <c r="CB60" i="2"/>
  <c r="AL60" i="2"/>
  <c r="FO39" i="2"/>
  <c r="FX39" i="2" s="1"/>
  <c r="FX29" i="2"/>
  <c r="K89" i="2"/>
  <c r="O84" i="2"/>
  <c r="N83" i="2"/>
  <c r="BH77" i="2"/>
  <c r="BG77" i="2" s="1"/>
  <c r="BG14" i="2"/>
  <c r="BH12" i="2"/>
  <c r="DQ77" i="2"/>
  <c r="DQ12" i="2"/>
  <c r="DQ13" i="2" s="1"/>
  <c r="EA17" i="2"/>
  <c r="EK17" i="2"/>
  <c r="CB74" i="2"/>
  <c r="EA74" i="2" s="1"/>
  <c r="FZ74" i="2" s="1"/>
  <c r="GC57" i="2"/>
  <c r="FE76" i="2"/>
  <c r="FF78" i="2"/>
  <c r="W82" i="2"/>
  <c r="EC10" i="2"/>
  <c r="CC72" i="2"/>
  <c r="AM72" i="2"/>
  <c r="AS84" i="2"/>
  <c r="AR83" i="2"/>
  <c r="EP82" i="2"/>
  <c r="FQ82" i="2" s="1"/>
  <c r="FR82" i="2"/>
  <c r="EM33" i="2"/>
  <c r="EO37" i="2"/>
  <c r="EM37" i="2" s="1"/>
  <c r="FP33" i="2"/>
  <c r="CP82" i="2"/>
  <c r="CP83" i="2" s="1"/>
  <c r="CP38" i="2"/>
  <c r="DR81" i="2"/>
  <c r="FN35" i="2"/>
  <c r="FW35" i="2" s="1"/>
  <c r="FP78" i="2"/>
  <c r="CE41" i="2"/>
  <c r="CE39" i="2"/>
  <c r="AG12" i="2"/>
  <c r="GE72" i="2"/>
  <c r="GK72" i="2" s="1"/>
  <c r="EL72" i="2"/>
  <c r="EC52" i="2"/>
  <c r="CM52" i="2"/>
  <c r="CC53" i="2"/>
  <c r="AM53" i="2"/>
  <c r="AD55" i="2"/>
  <c r="AM55" i="2" s="1"/>
  <c r="FU83" i="2"/>
  <c r="FU84" i="2" s="1"/>
  <c r="ES83" i="2"/>
  <c r="ET84" i="2"/>
  <c r="CC70" i="2"/>
  <c r="AM70" i="2"/>
  <c r="GD53" i="2"/>
  <c r="BZ65" i="2"/>
  <c r="CC65" i="2"/>
  <c r="FJ78" i="2"/>
  <c r="FH77" i="2"/>
  <c r="FH78" i="2" s="1"/>
  <c r="AX12" i="2"/>
  <c r="AX13" i="2" s="1"/>
  <c r="CO80" i="2"/>
  <c r="BG80" i="2"/>
  <c r="BP80" i="2" s="1"/>
  <c r="EB68" i="2"/>
  <c r="CL68" i="2"/>
  <c r="EL68" i="2"/>
  <c r="GE68" i="2"/>
  <c r="GK68" i="2" s="1"/>
  <c r="CJ81" i="2"/>
  <c r="EI81" i="2" s="1"/>
  <c r="GH81" i="2" s="1"/>
  <c r="FP12" i="2"/>
  <c r="FP13" i="2" s="1"/>
  <c r="FY11" i="2"/>
  <c r="FW11" i="2" s="1"/>
  <c r="H82" i="2"/>
  <c r="AI82" i="2" s="1"/>
  <c r="GM75" i="2"/>
  <c r="DO66" i="2"/>
  <c r="FN67" i="2"/>
  <c r="FW67" i="2" s="1"/>
  <c r="DR77" i="2"/>
  <c r="DR78" i="2" s="1"/>
  <c r="EL65" i="2"/>
  <c r="GE65" i="2"/>
  <c r="GK65" i="2" s="1"/>
  <c r="CB19" i="2"/>
  <c r="EB19" i="2"/>
  <c r="EA19" i="2" s="1"/>
  <c r="FN22" i="2"/>
  <c r="FO14" i="2"/>
  <c r="BQ76" i="2"/>
  <c r="BZ48" i="2"/>
  <c r="CC48" i="2"/>
  <c r="GE37" i="2"/>
  <c r="EL53" i="2"/>
  <c r="GE53" i="2"/>
  <c r="GK53" i="2" s="1"/>
  <c r="CK65" i="2"/>
  <c r="ED65" i="2"/>
  <c r="EL49" i="2"/>
  <c r="GE49" i="2"/>
  <c r="GK49" i="2" s="1"/>
  <c r="EP12" i="2"/>
  <c r="EP13" i="2" s="1"/>
  <c r="EQ13" i="2"/>
  <c r="ED53" i="2"/>
  <c r="GB13" i="2"/>
  <c r="FZ12" i="2"/>
  <c r="FZ13" i="2" s="1"/>
  <c r="AC30" i="2"/>
  <c r="CM79" i="2"/>
  <c r="CK74" i="2"/>
  <c r="ED74" i="2"/>
  <c r="DK83" i="2"/>
  <c r="DK84" i="2" s="1"/>
  <c r="ED49" i="2"/>
  <c r="ED76" i="2" s="1"/>
  <c r="CK20" i="2"/>
  <c r="FW41" i="2"/>
  <c r="CW30" i="2"/>
  <c r="DO30" i="2" s="1"/>
  <c r="DP30" i="2"/>
  <c r="CX37" i="2"/>
  <c r="DP37" i="2" s="1"/>
  <c r="CA81" i="2"/>
  <c r="CK50" i="2"/>
  <c r="ED50" i="2"/>
  <c r="CO13" i="2"/>
  <c r="CN12" i="2"/>
  <c r="CN13" i="2" s="1"/>
  <c r="CK18" i="2"/>
  <c r="DG38" i="2"/>
  <c r="DP77" i="2"/>
  <c r="DO77" i="2" s="1"/>
  <c r="DO14" i="2"/>
  <c r="BH79" i="2"/>
  <c r="AX79" i="2"/>
  <c r="EK69" i="2"/>
  <c r="GD69" i="2"/>
  <c r="GJ69" i="2" s="1"/>
  <c r="BG55" i="2"/>
  <c r="BP54" i="2"/>
  <c r="EX37" i="2"/>
  <c r="EV33" i="2"/>
  <c r="DQ55" i="2"/>
  <c r="DZ55" i="2" s="1"/>
  <c r="DZ54" i="2"/>
  <c r="CB53" i="2"/>
  <c r="EA53" i="2" s="1"/>
  <c r="FZ53" i="2" s="1"/>
  <c r="AL53" i="2"/>
  <c r="EN77" i="2"/>
  <c r="EM14" i="2"/>
  <c r="EN12" i="2"/>
  <c r="CE11" i="2"/>
  <c r="CL11" i="2"/>
  <c r="EL73" i="2"/>
  <c r="GE73" i="2"/>
  <c r="GK73" i="2" s="1"/>
  <c r="FM83" i="2"/>
  <c r="CE55" i="2"/>
  <c r="ED54" i="2"/>
  <c r="BJ12" i="2"/>
  <c r="BJ13" i="2" s="1"/>
  <c r="BK13" i="2"/>
  <c r="EL64" i="2"/>
  <c r="GE64" i="2"/>
  <c r="GK64" i="2" s="1"/>
  <c r="CE76" i="2"/>
  <c r="FZ65" i="2"/>
  <c r="EV30" i="2"/>
  <c r="EW37" i="2"/>
  <c r="EK50" i="2"/>
  <c r="GD50" i="2"/>
  <c r="GJ50" i="2" s="1"/>
  <c r="EB11" i="2"/>
  <c r="EA8" i="2"/>
  <c r="BQ39" i="2"/>
  <c r="BZ39" i="2" s="1"/>
  <c r="BZ29" i="2"/>
  <c r="EL8" i="2"/>
  <c r="EF11" i="2"/>
  <c r="GE8" i="2"/>
  <c r="AC34" i="2"/>
  <c r="EL23" i="2"/>
  <c r="GE23" i="2"/>
  <c r="EF22" i="2"/>
  <c r="EF76" i="2"/>
  <c r="GE48" i="2"/>
  <c r="N77" i="2"/>
  <c r="N78" i="2" s="1"/>
  <c r="O78" i="2"/>
  <c r="DP41" i="2"/>
  <c r="DY41" i="2" s="1"/>
  <c r="DY31" i="2"/>
  <c r="AE55" i="2"/>
  <c r="AN55" i="2" s="1"/>
  <c r="CD54" i="2"/>
  <c r="CD76" i="2" s="1"/>
  <c r="CD78" i="2" s="1"/>
  <c r="AN54" i="2"/>
  <c r="BE84" i="2"/>
  <c r="BD83" i="2"/>
  <c r="BD84" i="2" s="1"/>
  <c r="CG81" i="2"/>
  <c r="DT82" i="2"/>
  <c r="CB36" i="2"/>
  <c r="AL36" i="2"/>
  <c r="EC24" i="2"/>
  <c r="EL24" i="2" s="1"/>
  <c r="CM24" i="2"/>
  <c r="CK24" i="2" s="1"/>
  <c r="AL11" i="2"/>
  <c r="V82" i="2"/>
  <c r="V38" i="2"/>
  <c r="EC80" i="2"/>
  <c r="CM80" i="2"/>
  <c r="EX79" i="2"/>
  <c r="EO81" i="2"/>
  <c r="EG55" i="2"/>
  <c r="GF54" i="2"/>
  <c r="GF55" i="2" s="1"/>
  <c r="CK52" i="2"/>
  <c r="CL56" i="2"/>
  <c r="EJ51" i="2"/>
  <c r="GC51" i="2"/>
  <c r="GI51" i="2" s="1"/>
  <c r="EZ13" i="2"/>
  <c r="EY12" i="2"/>
  <c r="EY13" i="2" s="1"/>
  <c r="GC85" i="2"/>
  <c r="GM69" i="2"/>
  <c r="BP69" i="2"/>
  <c r="GM60" i="2"/>
  <c r="K81" i="2"/>
  <c r="FW32" i="2"/>
  <c r="DO34" i="2"/>
  <c r="DF12" i="2"/>
  <c r="DF13" i="2" s="1"/>
  <c r="DG13" i="2"/>
  <c r="GF9" i="2"/>
  <c r="EG10" i="2"/>
  <c r="AF81" i="2"/>
  <c r="EB57" i="2"/>
  <c r="GA57" i="2" s="1"/>
  <c r="GC60" i="2"/>
  <c r="EV89" i="2"/>
  <c r="EV78" i="2"/>
  <c r="DS82" i="2"/>
  <c r="X83" i="2"/>
  <c r="AG83" i="2" s="1"/>
  <c r="CB20" i="2"/>
  <c r="GJ16" i="2"/>
  <c r="GD40" i="2"/>
  <c r="GC68" i="2"/>
  <c r="ER83" i="2"/>
  <c r="M82" i="2"/>
  <c r="M38" i="2"/>
  <c r="FH83" i="2"/>
  <c r="FH84" i="2" s="1"/>
  <c r="FI84" i="2"/>
  <c r="GC63" i="2"/>
  <c r="GI63" i="2" s="1"/>
  <c r="EJ63" i="2"/>
  <c r="GM57" i="2"/>
  <c r="AQ82" i="2"/>
  <c r="BR37" i="2"/>
  <c r="AQ38" i="2"/>
  <c r="EB59" i="2"/>
  <c r="CL59" i="2"/>
  <c r="BJ82" i="2"/>
  <c r="BS82" i="2" s="1"/>
  <c r="GD60" i="2"/>
  <c r="CB23" i="2"/>
  <c r="CC22" i="2"/>
  <c r="CL22" i="2" s="1"/>
  <c r="EB23" i="2"/>
  <c r="EK23" i="2" s="1"/>
  <c r="EJ23" i="2" s="1"/>
  <c r="FR77" i="2"/>
  <c r="FX14" i="2"/>
  <c r="FQ14" i="2"/>
  <c r="FQ38" i="2" s="1"/>
  <c r="FR38" i="2"/>
  <c r="AD13" i="2"/>
  <c r="GM11" i="2"/>
  <c r="EB10" i="2"/>
  <c r="EK10" i="2" s="1"/>
  <c r="EA9" i="2"/>
  <c r="EA10" i="2" s="1"/>
  <c r="CC71" i="2"/>
  <c r="AM71" i="2"/>
  <c r="DY61" i="2"/>
  <c r="EB61" i="2"/>
  <c r="GA61" i="2" s="1"/>
  <c r="GM54" i="2"/>
  <c r="GE56" i="2"/>
  <c r="GK56" i="2" s="1"/>
  <c r="EL56" i="2"/>
  <c r="AJ82" i="2"/>
  <c r="CI82" i="2" s="1"/>
  <c r="EH82" i="2" s="1"/>
  <c r="GG82" i="2" s="1"/>
  <c r="DP76" i="2"/>
  <c r="FN11" i="2"/>
  <c r="GM73" i="2"/>
  <c r="GM36" i="2"/>
  <c r="EE37" i="2"/>
  <c r="W77" i="2"/>
  <c r="W78" i="2" s="1"/>
  <c r="X78" i="2"/>
  <c r="AM14" i="2"/>
  <c r="AL14" i="2" s="1"/>
  <c r="AL22" i="2"/>
  <c r="FR13" i="2"/>
  <c r="C84" i="2"/>
  <c r="B83" i="2"/>
  <c r="GD51" i="2"/>
  <c r="U13" i="2"/>
  <c r="T12" i="2"/>
  <c r="T13" i="2" s="1"/>
  <c r="EB36" i="2"/>
  <c r="CL36" i="2"/>
  <c r="AD40" i="2"/>
  <c r="AM40" i="2" s="1"/>
  <c r="AM30" i="2"/>
  <c r="EW13" i="2"/>
  <c r="EV12" i="2"/>
  <c r="EV13" i="2" s="1"/>
  <c r="CC73" i="2"/>
  <c r="AM73" i="2"/>
  <c r="I84" i="2"/>
  <c r="FO30" i="2"/>
  <c r="EM30" i="2"/>
  <c r="FN30" i="2" s="1"/>
  <c r="DI83" i="2"/>
  <c r="DI84" i="2" s="1"/>
  <c r="DJ84" i="2"/>
  <c r="GC48" i="2"/>
  <c r="GC71" i="2"/>
  <c r="EZ83" i="2"/>
  <c r="CB35" i="2"/>
  <c r="AL35" i="2"/>
  <c r="CQ12" i="2"/>
  <c r="CQ13" i="2" s="1"/>
  <c r="CR13" i="2"/>
  <c r="DO39" i="2"/>
  <c r="DX39" i="2" s="1"/>
  <c r="DX29" i="2"/>
  <c r="EJ9" i="2"/>
  <c r="CO38" i="2"/>
  <c r="CN37" i="2"/>
  <c r="GC66" i="2"/>
  <c r="CI78" i="2"/>
  <c r="CH76" i="2"/>
  <c r="DF55" i="2"/>
  <c r="DO54" i="2"/>
  <c r="AC39" i="2"/>
  <c r="AL39" i="2" s="1"/>
  <c r="AL29" i="2"/>
  <c r="CE22" i="2"/>
  <c r="CE42" i="2" s="1"/>
  <c r="CF14" i="2"/>
  <c r="CF42" i="2"/>
  <c r="GM22" i="2"/>
  <c r="EE11" i="2"/>
  <c r="ED8" i="2"/>
  <c r="EK8" i="2"/>
  <c r="EJ8" i="2" s="1"/>
  <c r="GD8" i="2"/>
  <c r="GD10" i="2" s="1"/>
  <c r="GJ10" i="2" s="1"/>
  <c r="FP80" i="2"/>
  <c r="FY80" i="2" s="1"/>
  <c r="ED19" i="2"/>
  <c r="GD19" i="2"/>
  <c r="EF10" i="2"/>
  <c r="EL9" i="2"/>
  <c r="GE9" i="2"/>
  <c r="DR89" i="2"/>
  <c r="DG78" i="2"/>
  <c r="DF76" i="2"/>
  <c r="BQ31" i="2"/>
  <c r="AO31" i="2"/>
  <c r="BP31" i="2" s="1"/>
  <c r="AY37" i="2"/>
  <c r="DO35" i="2"/>
  <c r="DX35" i="2" s="1"/>
  <c r="GC20" i="2"/>
  <c r="GJ20" i="2"/>
  <c r="GI20" i="2" s="1"/>
  <c r="CB11" i="2"/>
  <c r="BP29" i="2"/>
  <c r="CB29" i="2" s="1"/>
  <c r="GC64" i="2"/>
  <c r="FT82" i="2"/>
  <c r="CW89" i="2"/>
  <c r="AM34" i="2"/>
  <c r="EA24" i="2"/>
  <c r="DO41" i="2"/>
  <c r="DX31" i="2"/>
  <c r="BS89" i="2"/>
  <c r="GE67" i="2"/>
  <c r="GK67" i="2" s="1"/>
  <c r="EL67" i="2"/>
  <c r="GG76" i="2"/>
  <c r="G83" i="2"/>
  <c r="DZ81" i="2"/>
  <c r="DF33" i="2"/>
  <c r="DH37" i="2"/>
  <c r="DP12" i="2"/>
  <c r="DY12" i="2" s="1"/>
  <c r="CD12" i="2"/>
  <c r="CD13" i="2" s="1"/>
  <c r="GC69" i="2"/>
  <c r="DQ79" i="2"/>
  <c r="DZ79" i="2" s="1"/>
  <c r="GE63" i="2"/>
  <c r="GK63" i="2" s="1"/>
  <c r="EL63" i="2"/>
  <c r="EK56" i="2"/>
  <c r="GD56" i="2"/>
  <c r="GJ56" i="2" s="1"/>
  <c r="GC73" i="2"/>
  <c r="FN29" i="2"/>
  <c r="CH37" i="2"/>
  <c r="AI38" i="2"/>
  <c r="BQ30" i="2"/>
  <c r="CC30" i="2" s="1"/>
  <c r="AO30" i="2"/>
  <c r="BP30" i="2" s="1"/>
  <c r="FX32" i="2"/>
  <c r="DP34" i="2"/>
  <c r="CK17" i="2"/>
  <c r="EJ61" i="2"/>
  <c r="GC61" i="2"/>
  <c r="GI61" i="2" s="1"/>
  <c r="DA83" i="2"/>
  <c r="CF81" i="2"/>
  <c r="EW78" i="2"/>
  <c r="EA20" i="2"/>
  <c r="GC24" i="2"/>
  <c r="GJ24" i="2"/>
  <c r="GI24" i="2" s="1"/>
  <c r="CC51" i="2"/>
  <c r="AM51" i="2"/>
  <c r="BZ62" i="2"/>
  <c r="CC62" i="2"/>
  <c r="FQ81" i="2"/>
  <c r="GD54" i="2"/>
  <c r="EE55" i="2"/>
  <c r="CQ83" i="2"/>
  <c r="CR84" i="2"/>
  <c r="GM50" i="2"/>
  <c r="EM34" i="2"/>
  <c r="FN34" i="2" s="1"/>
  <c r="FW34" i="2" s="1"/>
  <c r="FO34" i="2"/>
  <c r="FX34" i="2" s="1"/>
  <c r="CC29" i="2"/>
  <c r="EK15" i="2"/>
  <c r="GD15" i="2"/>
  <c r="GD39" i="2" s="1"/>
  <c r="ED15" i="2"/>
  <c r="CB15" i="2"/>
  <c r="GH10" i="2"/>
  <c r="AO85" i="2"/>
  <c r="AO89" i="2" s="1"/>
  <c r="AX86" i="2"/>
  <c r="GC58" i="2"/>
  <c r="R83" i="2"/>
  <c r="FN54" i="2"/>
  <c r="FS77" i="2"/>
  <c r="FY14" i="2"/>
  <c r="FS38" i="2"/>
  <c r="FS12" i="2"/>
  <c r="FQ12" i="2" s="1"/>
  <c r="FQ13" i="2" s="1"/>
  <c r="AE82" i="2"/>
  <c r="CC64" i="2"/>
  <c r="AM64" i="2"/>
  <c r="CK63" i="2"/>
  <c r="AF89" i="2"/>
  <c r="BR43" i="2"/>
  <c r="CA43" i="2" s="1"/>
  <c r="CA33" i="2"/>
  <c r="BB83" i="2"/>
  <c r="EL59" i="2"/>
  <c r="GE59" i="2"/>
  <c r="GK59" i="2" s="1"/>
  <c r="EK57" i="2"/>
  <c r="GD57" i="2"/>
  <c r="GJ57" i="2" s="1"/>
  <c r="BP22" i="2"/>
  <c r="BQ14" i="2"/>
  <c r="BY22" i="2"/>
  <c r="BZ14" i="2"/>
  <c r="FX22" i="2"/>
  <c r="FW22" i="2" s="1"/>
  <c r="FJ13" i="2"/>
  <c r="FH12" i="2"/>
  <c r="FH13" i="2" s="1"/>
  <c r="GG11" i="2"/>
  <c r="GG12" i="2" s="1"/>
  <c r="GG13" i="2" s="1"/>
  <c r="AC54" i="2"/>
  <c r="GE16" i="2"/>
  <c r="GK16" i="2" s="1"/>
  <c r="EL16" i="2"/>
  <c r="B82" i="2"/>
  <c r="DQ76" i="2"/>
  <c r="GM74" i="2"/>
  <c r="DX14" i="2"/>
  <c r="EJ70" i="2"/>
  <c r="GC70" i="2"/>
  <c r="GI70" i="2" s="1"/>
  <c r="EL69" i="2"/>
  <c r="GE69" i="2"/>
  <c r="GK69" i="2" s="1"/>
  <c r="CW33" i="2"/>
  <c r="GM33" i="2" s="1"/>
  <c r="CY37" i="2"/>
  <c r="GD34" i="2"/>
  <c r="BH81" i="2"/>
  <c r="BQ81" i="2" s="1"/>
  <c r="BZ81" i="2" s="1"/>
  <c r="BG76" i="2"/>
  <c r="BH78" i="2"/>
  <c r="EB21" i="2"/>
  <c r="EA21" i="2" s="1"/>
  <c r="CB21" i="2"/>
  <c r="FO41" i="2"/>
  <c r="FX41" i="2" s="1"/>
  <c r="FX31" i="2"/>
  <c r="EP77" i="2"/>
  <c r="EP78" i="2" s="1"/>
  <c r="EQ78" i="2"/>
  <c r="GD67" i="2"/>
  <c r="GJ67" i="2" s="1"/>
  <c r="EK67" i="2"/>
  <c r="EL50" i="2"/>
  <c r="GE50" i="2"/>
  <c r="GK50" i="2" s="1"/>
  <c r="AC48" i="2"/>
  <c r="GM48" i="2"/>
  <c r="T31" i="2"/>
  <c r="U37" i="2"/>
  <c r="DX41" i="2"/>
  <c r="EK63" i="2"/>
  <c r="GD63" i="2"/>
  <c r="GJ63" i="2" s="1"/>
  <c r="GE54" i="2"/>
  <c r="EF55" i="2"/>
  <c r="CN77" i="2"/>
  <c r="CN78" i="2" s="1"/>
  <c r="CO78" i="2"/>
  <c r="ED18" i="2"/>
  <c r="EK18" i="2"/>
  <c r="GD18" i="2"/>
  <c r="ED10" i="2"/>
  <c r="DO85" i="2"/>
  <c r="DX85" i="2" s="1"/>
  <c r="DX86" i="2"/>
  <c r="CC74" i="2"/>
  <c r="BZ74" i="2"/>
  <c r="DD83" i="2"/>
  <c r="GD70" i="2"/>
  <c r="GM29" i="2"/>
  <c r="GM39" i="2" s="1"/>
  <c r="D77" i="2"/>
  <c r="D12" i="2"/>
  <c r="B14" i="2"/>
  <c r="EK58" i="2"/>
  <c r="GD58" i="2"/>
  <c r="GJ58" i="2" s="1"/>
  <c r="GE71" i="2"/>
  <c r="GK71" i="2" s="1"/>
  <c r="EL71" i="2"/>
  <c r="BJ77" i="2"/>
  <c r="BJ78" i="2" s="1"/>
  <c r="BK78" i="2"/>
  <c r="CL19" i="2"/>
  <c r="CK19" i="2" s="1"/>
  <c r="CC66" i="2"/>
  <c r="AM66" i="2"/>
  <c r="EE76" i="2"/>
  <c r="GD48" i="2"/>
  <c r="DP55" i="2"/>
  <c r="DY55" i="2" s="1"/>
  <c r="DY53" i="2"/>
  <c r="DS78" i="2"/>
  <c r="CC49" i="2"/>
  <c r="AD76" i="2"/>
  <c r="AM49" i="2"/>
  <c r="EJ20" i="2"/>
  <c r="GE15" i="2"/>
  <c r="GK15" i="2" s="1"/>
  <c r="EL15" i="2"/>
  <c r="AP82" i="2"/>
  <c r="AO37" i="2"/>
  <c r="AP38" i="2"/>
  <c r="CM11" i="2"/>
  <c r="EL75" i="2"/>
  <c r="GE75" i="2"/>
  <c r="GK75" i="2" s="1"/>
  <c r="GD61" i="2"/>
  <c r="GJ61" i="2" s="1"/>
  <c r="CM22" i="2"/>
  <c r="CG14" i="2"/>
  <c r="CG12" i="2" s="1"/>
  <c r="BQ34" i="2"/>
  <c r="BZ34" i="2" s="1"/>
  <c r="N12" i="2"/>
  <c r="N13" i="2" s="1"/>
  <c r="O13" i="2"/>
  <c r="BP32" i="2"/>
  <c r="GM32" i="2"/>
  <c r="FX50" i="2"/>
  <c r="FO76" i="2"/>
  <c r="EB75" i="2"/>
  <c r="GA75" i="2" s="1"/>
  <c r="EH78" i="2"/>
  <c r="DT83" i="2"/>
  <c r="CS84" i="2"/>
  <c r="AM42" i="2"/>
  <c r="AE14" i="2"/>
  <c r="AC22" i="2"/>
  <c r="EL17" i="2"/>
  <c r="GE17" i="2"/>
  <c r="ED17" i="2"/>
  <c r="GD64" i="2"/>
  <c r="ED40" i="2"/>
  <c r="GC30" i="2"/>
  <c r="EG41" i="2"/>
  <c r="GF31" i="2"/>
  <c r="GF41" i="2" s="1"/>
  <c r="EY77" i="2"/>
  <c r="EY78" i="2" s="1"/>
  <c r="EZ78" i="2"/>
  <c r="DR12" i="2"/>
  <c r="DR13" i="2" s="1"/>
  <c r="DS13" i="2"/>
  <c r="GC75" i="2"/>
  <c r="DM83" i="2"/>
  <c r="EA57" i="2"/>
  <c r="FZ57" i="2" s="1"/>
  <c r="CX77" i="2"/>
  <c r="CW14" i="2"/>
  <c r="BT77" i="2"/>
  <c r="BS14" i="2"/>
  <c r="BS38" i="2" s="1"/>
  <c r="BT12" i="2"/>
  <c r="EG39" i="2"/>
  <c r="GF29" i="2"/>
  <c r="GF39" i="2" s="1"/>
  <c r="AZ82" i="2"/>
  <c r="AZ83" i="2" s="1"/>
  <c r="AZ84" i="2" s="1"/>
  <c r="AZ38" i="2"/>
  <c r="CK57" i="2"/>
  <c r="AG82" i="2"/>
  <c r="E82" i="2"/>
  <c r="AF82" i="2" s="1"/>
  <c r="EL60" i="2"/>
  <c r="GE60" i="2"/>
  <c r="GK60" i="2" s="1"/>
  <c r="D84" i="2"/>
  <c r="EK24" i="2"/>
  <c r="EK16" i="2"/>
  <c r="EJ16" i="2" s="1"/>
  <c r="EG11" i="2"/>
  <c r="EG12" i="2" s="1"/>
  <c r="EG13" i="2" s="1"/>
  <c r="GF8" i="2"/>
  <c r="GF11" i="2" s="1"/>
  <c r="GF12" i="2" s="1"/>
  <c r="GF13" i="2" s="1"/>
  <c r="GE61" i="2"/>
  <c r="GK61" i="2" s="1"/>
  <c r="EL61" i="2"/>
  <c r="EQ84" i="2"/>
  <c r="EP83" i="2"/>
  <c r="FR83" i="2"/>
  <c r="FZ50" i="2"/>
  <c r="CK15" i="2"/>
  <c r="AX78" i="2"/>
  <c r="EA15" i="2"/>
  <c r="CB75" i="2"/>
  <c r="BX82" i="2"/>
  <c r="CJ82" i="2" s="1"/>
  <c r="EI82" i="2" s="1"/>
  <c r="GH82" i="2" s="1"/>
  <c r="AU82" i="2"/>
  <c r="GD74" i="2"/>
  <c r="GD73" i="2"/>
  <c r="BP33" i="2"/>
  <c r="CB56" i="2"/>
  <c r="AL56" i="2"/>
  <c r="BK83" i="2"/>
  <c r="M83" i="2"/>
  <c r="M84" i="2" s="1"/>
  <c r="CB10" i="2"/>
  <c r="CK10" i="2" s="1"/>
  <c r="EC66" i="2"/>
  <c r="CM66" i="2"/>
  <c r="J84" i="2"/>
  <c r="EB35" i="2"/>
  <c r="CL35" i="2"/>
  <c r="EA58" i="2"/>
  <c r="FZ58" i="2" s="1"/>
  <c r="BI83" i="2"/>
  <c r="BI84" i="2" s="1"/>
  <c r="BI82" i="2"/>
  <c r="CE37" i="2"/>
  <c r="GH76" i="2"/>
  <c r="GH78" i="2" s="1"/>
  <c r="EC48" i="2"/>
  <c r="EA72" i="2"/>
  <c r="CK72" i="2"/>
  <c r="EL57" i="2" l="1"/>
  <c r="GB57" i="2"/>
  <c r="GK57" i="2" s="1"/>
  <c r="EJ18" i="2"/>
  <c r="DO33" i="2"/>
  <c r="DO43" i="2" s="1"/>
  <c r="DX43" i="2" s="1"/>
  <c r="EK19" i="2"/>
  <c r="EJ19" i="2" s="1"/>
  <c r="AK83" i="2"/>
  <c r="BV82" i="2"/>
  <c r="EJ24" i="2"/>
  <c r="EK61" i="2"/>
  <c r="EJ10" i="2"/>
  <c r="FO42" i="2"/>
  <c r="FX42" i="2" s="1"/>
  <c r="EL10" i="2"/>
  <c r="K77" i="2"/>
  <c r="K78" i="2" s="1"/>
  <c r="CC26" i="3"/>
  <c r="CL26" i="3" s="1"/>
  <c r="EB25" i="3"/>
  <c r="CL25" i="3"/>
  <c r="BT69" i="3"/>
  <c r="CB42" i="3"/>
  <c r="EA41" i="3"/>
  <c r="CK41" i="3"/>
  <c r="BG66" i="3"/>
  <c r="BP66" i="3" s="1"/>
  <c r="BQ66" i="3"/>
  <c r="BZ66" i="3" s="1"/>
  <c r="BH67" i="3"/>
  <c r="BH68" i="3" s="1"/>
  <c r="FR69" i="3"/>
  <c r="EB61" i="3"/>
  <c r="CC63" i="3"/>
  <c r="CL61" i="3"/>
  <c r="FO26" i="3"/>
  <c r="FX26" i="3" s="1"/>
  <c r="FX25" i="3"/>
  <c r="FN74" i="3"/>
  <c r="FN63" i="3"/>
  <c r="FW63" i="3" s="1"/>
  <c r="EK14" i="3"/>
  <c r="EJ14" i="3" s="1"/>
  <c r="FN28" i="3"/>
  <c r="FW28" i="3" s="1"/>
  <c r="FW22" i="3"/>
  <c r="DR67" i="3"/>
  <c r="BU69" i="3"/>
  <c r="ER69" i="3"/>
  <c r="FS68" i="3"/>
  <c r="EB58" i="3"/>
  <c r="CL58" i="3"/>
  <c r="EJ56" i="3"/>
  <c r="CD25" i="3"/>
  <c r="AE26" i="3"/>
  <c r="AN26" i="3" s="1"/>
  <c r="AN25" i="3"/>
  <c r="EB27" i="3"/>
  <c r="EK27" i="3" s="1"/>
  <c r="GA21" i="3"/>
  <c r="EK21" i="3"/>
  <c r="CN26" i="3"/>
  <c r="GC50" i="3"/>
  <c r="GI50" i="3" s="1"/>
  <c r="EJ50" i="3"/>
  <c r="AO67" i="3"/>
  <c r="AP68" i="3"/>
  <c r="FP26" i="3"/>
  <c r="FY26" i="3" s="1"/>
  <c r="FY25" i="3"/>
  <c r="EA44" i="3"/>
  <c r="CB35" i="3"/>
  <c r="CW65" i="3"/>
  <c r="DG65" i="3"/>
  <c r="BB69" i="3"/>
  <c r="BA68" i="3"/>
  <c r="BA69" i="3" s="1"/>
  <c r="EG67" i="3"/>
  <c r="CB53" i="3"/>
  <c r="AL53" i="3"/>
  <c r="AD67" i="3"/>
  <c r="U68" i="3"/>
  <c r="T66" i="3"/>
  <c r="AC66" i="3" s="1"/>
  <c r="FN27" i="3"/>
  <c r="FW27" i="3" s="1"/>
  <c r="FW21" i="3"/>
  <c r="BI67" i="3"/>
  <c r="BI68" i="3" s="1"/>
  <c r="BI69" i="3" s="1"/>
  <c r="BR66" i="3"/>
  <c r="CA66" i="3" s="1"/>
  <c r="GI10" i="3"/>
  <c r="EA12" i="3"/>
  <c r="EK12" i="3"/>
  <c r="EJ12" i="3" s="1"/>
  <c r="FT67" i="3"/>
  <c r="DO28" i="3"/>
  <c r="DX28" i="3" s="1"/>
  <c r="DX22" i="3"/>
  <c r="GE42" i="3"/>
  <c r="GC9" i="3"/>
  <c r="GJ9" i="3"/>
  <c r="GI9" i="3" s="1"/>
  <c r="GJ38" i="3"/>
  <c r="EE63" i="3"/>
  <c r="EK61" i="3"/>
  <c r="GD61" i="3"/>
  <c r="EB57" i="3"/>
  <c r="CL57" i="3"/>
  <c r="GI38" i="3"/>
  <c r="GD42" i="3"/>
  <c r="EA36" i="3"/>
  <c r="CK36" i="3"/>
  <c r="GF66" i="3"/>
  <c r="EK16" i="3"/>
  <c r="EJ16" i="3" s="1"/>
  <c r="BQ28" i="3"/>
  <c r="BZ28" i="3" s="1"/>
  <c r="BZ22" i="3"/>
  <c r="CC22" i="3"/>
  <c r="GB65" i="3"/>
  <c r="GK65" i="3" s="1"/>
  <c r="EL65" i="3"/>
  <c r="GC13" i="3"/>
  <c r="CD29" i="3"/>
  <c r="CM29" i="3" s="1"/>
  <c r="EC23" i="3"/>
  <c r="CM23" i="3"/>
  <c r="AC74" i="3"/>
  <c r="AL74" i="3" s="1"/>
  <c r="GC54" i="3"/>
  <c r="GI54" i="3" s="1"/>
  <c r="EJ54" i="3"/>
  <c r="AR69" i="3"/>
  <c r="CK42" i="3"/>
  <c r="EB35" i="3"/>
  <c r="CL35" i="3"/>
  <c r="EC35" i="3"/>
  <c r="CM35" i="3"/>
  <c r="FO63" i="3"/>
  <c r="FX63" i="3" s="1"/>
  <c r="FX61" i="3"/>
  <c r="BP28" i="3"/>
  <c r="BY28" i="3" s="1"/>
  <c r="BY22" i="3"/>
  <c r="GA44" i="3"/>
  <c r="GJ44" i="3" s="1"/>
  <c r="EK44" i="3"/>
  <c r="GB39" i="3"/>
  <c r="GK39" i="3" s="1"/>
  <c r="EL39" i="3"/>
  <c r="BG64" i="3"/>
  <c r="BP64" i="3" s="1"/>
  <c r="CO64" i="3"/>
  <c r="EP69" i="3"/>
  <c r="EI63" i="3"/>
  <c r="GH61" i="3"/>
  <c r="GH63" i="3" s="1"/>
  <c r="CB22" i="3"/>
  <c r="DP26" i="3"/>
  <c r="DY26" i="3" s="1"/>
  <c r="DY25" i="3"/>
  <c r="BR26" i="3"/>
  <c r="CA26" i="3" s="1"/>
  <c r="CA25" i="3"/>
  <c r="EB37" i="3"/>
  <c r="CL37" i="3"/>
  <c r="BP30" i="3"/>
  <c r="BY30" i="3" s="1"/>
  <c r="BY24" i="3"/>
  <c r="L69" i="3"/>
  <c r="K68" i="3"/>
  <c r="K69" i="3" s="1"/>
  <c r="DQ26" i="3"/>
  <c r="DZ26" i="3" s="1"/>
  <c r="DZ25" i="3"/>
  <c r="EA8" i="3"/>
  <c r="EK8" i="3"/>
  <c r="EJ8" i="3" s="1"/>
  <c r="EA46" i="3"/>
  <c r="CK46" i="3"/>
  <c r="EB46" i="3"/>
  <c r="CL46" i="3"/>
  <c r="CH74" i="3"/>
  <c r="EG61" i="3"/>
  <c r="CH63" i="3"/>
  <c r="EA13" i="3"/>
  <c r="EK13" i="3"/>
  <c r="EJ13" i="3" s="1"/>
  <c r="AH69" i="3"/>
  <c r="CG68" i="3"/>
  <c r="GC53" i="3"/>
  <c r="AC29" i="3"/>
  <c r="AL29" i="3" s="1"/>
  <c r="CB23" i="3"/>
  <c r="AL23" i="3"/>
  <c r="GB41" i="3"/>
  <c r="GB42" i="3" s="1"/>
  <c r="EC42" i="3"/>
  <c r="FD69" i="3"/>
  <c r="FB68" i="3"/>
  <c r="FB69" i="3" s="1"/>
  <c r="FZ72" i="3"/>
  <c r="GI72" i="3" s="1"/>
  <c r="EJ72" i="3"/>
  <c r="GC25" i="3"/>
  <c r="ED26" i="3"/>
  <c r="BP27" i="3"/>
  <c r="BY27" i="3" s="1"/>
  <c r="BY21" i="3"/>
  <c r="GK12" i="3"/>
  <c r="GI12" i="3" s="1"/>
  <c r="GE30" i="3"/>
  <c r="GK30" i="3" s="1"/>
  <c r="FG64" i="3"/>
  <c r="FG66" i="3" s="1"/>
  <c r="EX66" i="3"/>
  <c r="CE66" i="3"/>
  <c r="EL41" i="3"/>
  <c r="DF25" i="3"/>
  <c r="DF26" i="3" s="1"/>
  <c r="DG26" i="3"/>
  <c r="CB24" i="3"/>
  <c r="GE63" i="3"/>
  <c r="CL63" i="3"/>
  <c r="EA48" i="3"/>
  <c r="CK48" i="3"/>
  <c r="GC12" i="3"/>
  <c r="GC30" i="3" s="1"/>
  <c r="FN42" i="3"/>
  <c r="FW42" i="3" s="1"/>
  <c r="FW41" i="3"/>
  <c r="DO29" i="3"/>
  <c r="DX29" i="3" s="1"/>
  <c r="DX23" i="3"/>
  <c r="GC70" i="3"/>
  <c r="GJ50" i="3"/>
  <c r="AE66" i="3"/>
  <c r="V67" i="3"/>
  <c r="V68" i="3" s="1"/>
  <c r="V69" i="3" s="1"/>
  <c r="DO27" i="3"/>
  <c r="DX27" i="3" s="1"/>
  <c r="DX21" i="3"/>
  <c r="BQ30" i="3"/>
  <c r="BZ30" i="3" s="1"/>
  <c r="BZ24" i="3"/>
  <c r="AK69" i="3"/>
  <c r="CJ68" i="3"/>
  <c r="GC14" i="3"/>
  <c r="GJ14" i="3"/>
  <c r="GI14" i="3" s="1"/>
  <c r="EC57" i="3"/>
  <c r="CM57" i="3"/>
  <c r="EA51" i="3"/>
  <c r="CK51" i="3"/>
  <c r="CE67" i="3"/>
  <c r="GC28" i="3"/>
  <c r="FW74" i="3"/>
  <c r="GC40" i="3"/>
  <c r="GI40" i="3" s="1"/>
  <c r="EJ40" i="3"/>
  <c r="DF74" i="3"/>
  <c r="DF63" i="3"/>
  <c r="DO61" i="3"/>
  <c r="GB37" i="3"/>
  <c r="GK37" i="3" s="1"/>
  <c r="EL37" i="3"/>
  <c r="GA60" i="3"/>
  <c r="GJ60" i="3" s="1"/>
  <c r="EK60" i="3"/>
  <c r="AE67" i="3"/>
  <c r="D68" i="3"/>
  <c r="BR67" i="3"/>
  <c r="CA67" i="3" s="1"/>
  <c r="AQ68" i="3"/>
  <c r="GC42" i="3"/>
  <c r="DH68" i="3"/>
  <c r="DH69" i="3" s="1"/>
  <c r="AO26" i="3"/>
  <c r="ET69" i="3"/>
  <c r="ES68" i="3"/>
  <c r="FU68" i="3"/>
  <c r="FU69" i="3" s="1"/>
  <c r="DQ67" i="3"/>
  <c r="CP68" i="3"/>
  <c r="GE26" i="3"/>
  <c r="EE66" i="3"/>
  <c r="BQ63" i="3"/>
  <c r="BZ63" i="3" s="1"/>
  <c r="BZ61" i="3"/>
  <c r="EB49" i="3"/>
  <c r="CL49" i="3"/>
  <c r="CL65" i="3"/>
  <c r="EB42" i="3"/>
  <c r="GA41" i="3"/>
  <c r="GA42" i="3" s="1"/>
  <c r="C69" i="3"/>
  <c r="B68" i="3"/>
  <c r="AD68" i="3"/>
  <c r="GE29" i="3"/>
  <c r="BR63" i="3"/>
  <c r="CA63" i="3" s="1"/>
  <c r="CA61" i="3"/>
  <c r="DQ66" i="3"/>
  <c r="DZ66" i="3" s="1"/>
  <c r="EA45" i="3"/>
  <c r="CK45" i="3"/>
  <c r="EL42" i="3"/>
  <c r="GA36" i="3"/>
  <c r="GJ36" i="3" s="1"/>
  <c r="EK36" i="3"/>
  <c r="EJ9" i="3"/>
  <c r="AX70" i="3"/>
  <c r="AX74" i="3" s="1"/>
  <c r="BG71" i="3"/>
  <c r="GJ59" i="3"/>
  <c r="EA10" i="3"/>
  <c r="EK10" i="3"/>
  <c r="EJ10" i="3" s="1"/>
  <c r="CB58" i="3"/>
  <c r="AL58" i="3"/>
  <c r="CE74" i="3"/>
  <c r="CE63" i="3"/>
  <c r="ED61" i="3"/>
  <c r="BG63" i="3"/>
  <c r="BP61" i="3"/>
  <c r="GM61" i="3"/>
  <c r="EK42" i="3"/>
  <c r="CB21" i="3"/>
  <c r="AC27" i="3"/>
  <c r="AL27" i="3" s="1"/>
  <c r="AL21" i="3"/>
  <c r="GC16" i="3"/>
  <c r="GJ16" i="3"/>
  <c r="GI16" i="3" s="1"/>
  <c r="FQ67" i="3"/>
  <c r="GJ54" i="3"/>
  <c r="BV74" i="3"/>
  <c r="BV69" i="3"/>
  <c r="E69" i="3"/>
  <c r="CG67" i="3"/>
  <c r="CQ69" i="3"/>
  <c r="DR68" i="3"/>
  <c r="EA57" i="3"/>
  <c r="CK57" i="3"/>
  <c r="CI69" i="3"/>
  <c r="EH68" i="3"/>
  <c r="AC25" i="3"/>
  <c r="B26" i="3"/>
  <c r="EA73" i="3"/>
  <c r="CK73" i="3"/>
  <c r="GB44" i="3"/>
  <c r="GK44" i="3" s="1"/>
  <c r="EL44" i="3"/>
  <c r="EB53" i="3"/>
  <c r="CL53" i="3"/>
  <c r="GB36" i="3"/>
  <c r="GK36" i="3" s="1"/>
  <c r="EL36" i="3"/>
  <c r="CF67" i="3"/>
  <c r="AM67" i="3"/>
  <c r="O69" i="3"/>
  <c r="N68" i="3"/>
  <c r="N69" i="3" s="1"/>
  <c r="GD26" i="3"/>
  <c r="T67" i="3"/>
  <c r="AC67" i="3" s="1"/>
  <c r="CB49" i="3"/>
  <c r="AL49" i="3"/>
  <c r="BQ26" i="3"/>
  <c r="BZ26" i="3" s="1"/>
  <c r="BZ25" i="3"/>
  <c r="DT69" i="3"/>
  <c r="EA55" i="3"/>
  <c r="CK55" i="3"/>
  <c r="EB55" i="3"/>
  <c r="CL55" i="3"/>
  <c r="CC66" i="3"/>
  <c r="CL66" i="3" s="1"/>
  <c r="DP28" i="3"/>
  <c r="DY28" i="3" s="1"/>
  <c r="DY22" i="3"/>
  <c r="AY67" i="3"/>
  <c r="AX25" i="3"/>
  <c r="AX26" i="3" s="1"/>
  <c r="AY26" i="3"/>
  <c r="EB43" i="3"/>
  <c r="CL43" i="3"/>
  <c r="BQ64" i="3"/>
  <c r="FI69" i="3"/>
  <c r="FH68" i="3"/>
  <c r="FH69" i="3" s="1"/>
  <c r="FL69" i="3"/>
  <c r="FK68" i="3"/>
  <c r="FK69" i="3" s="1"/>
  <c r="BK69" i="3"/>
  <c r="BJ68" i="3"/>
  <c r="BJ69" i="3" s="1"/>
  <c r="X69" i="3"/>
  <c r="W68" i="3"/>
  <c r="W69" i="3" s="1"/>
  <c r="FP66" i="3"/>
  <c r="FY66" i="3" s="1"/>
  <c r="EO67" i="3"/>
  <c r="EO68" i="3" s="1"/>
  <c r="EL64" i="3"/>
  <c r="FE25" i="3"/>
  <c r="FE26" i="3" s="1"/>
  <c r="FF26" i="3"/>
  <c r="EF66" i="3"/>
  <c r="EA15" i="3"/>
  <c r="EK15" i="3"/>
  <c r="EJ15" i="3" s="1"/>
  <c r="CK65" i="3"/>
  <c r="CC30" i="3"/>
  <c r="CL30" i="3" s="1"/>
  <c r="EB24" i="3"/>
  <c r="CL24" i="3"/>
  <c r="EM26" i="3"/>
  <c r="DZ67" i="3"/>
  <c r="EB48" i="3"/>
  <c r="CL48" i="3"/>
  <c r="FO28" i="3"/>
  <c r="FX28" i="3" s="1"/>
  <c r="FX22" i="3"/>
  <c r="EA37" i="3"/>
  <c r="CK37" i="3"/>
  <c r="BP42" i="3"/>
  <c r="BY42" i="3" s="1"/>
  <c r="BY41" i="3"/>
  <c r="BY66" i="3"/>
  <c r="DP63" i="3"/>
  <c r="DY63" i="3" s="1"/>
  <c r="DY61" i="3"/>
  <c r="AE63" i="3"/>
  <c r="AN63" i="3" s="1"/>
  <c r="CD61" i="3"/>
  <c r="AN61" i="3"/>
  <c r="EB51" i="3"/>
  <c r="CL51" i="3"/>
  <c r="EG26" i="3"/>
  <c r="GF25" i="3"/>
  <c r="GF26" i="3" s="1"/>
  <c r="GC11" i="3"/>
  <c r="GC29" i="3" s="1"/>
  <c r="GJ11" i="3"/>
  <c r="GI11" i="3" s="1"/>
  <c r="AB69" i="3"/>
  <c r="Z68" i="3"/>
  <c r="Z69" i="3" s="1"/>
  <c r="AG68" i="3"/>
  <c r="AI68" i="3"/>
  <c r="DS69" i="3"/>
  <c r="AG84" i="2"/>
  <c r="CP84" i="2"/>
  <c r="CC40" i="2"/>
  <c r="CL40" i="2" s="1"/>
  <c r="EB30" i="2"/>
  <c r="CL30" i="2"/>
  <c r="EM38" i="2"/>
  <c r="AK84" i="2"/>
  <c r="CJ83" i="2"/>
  <c r="AE77" i="2"/>
  <c r="AC14" i="2"/>
  <c r="AE12" i="2"/>
  <c r="DT84" i="2"/>
  <c r="FN76" i="2"/>
  <c r="FX76" i="2"/>
  <c r="CG13" i="2"/>
  <c r="CM13" i="2" s="1"/>
  <c r="CM12" i="2"/>
  <c r="BQ38" i="2"/>
  <c r="BZ38" i="2" s="1"/>
  <c r="BZ37" i="2"/>
  <c r="GE55" i="2"/>
  <c r="R84" i="2"/>
  <c r="Q83" i="2"/>
  <c r="Q84" i="2" s="1"/>
  <c r="CC39" i="2"/>
  <c r="CL39" i="2" s="1"/>
  <c r="EB29" i="2"/>
  <c r="CL29" i="2"/>
  <c r="EB51" i="2"/>
  <c r="CL51" i="2"/>
  <c r="DA84" i="2"/>
  <c r="CZ83" i="2"/>
  <c r="CZ84" i="2" s="1"/>
  <c r="DY34" i="2"/>
  <c r="DP42" i="2"/>
  <c r="DY42" i="2" s="1"/>
  <c r="BP40" i="2"/>
  <c r="BY40" i="2" s="1"/>
  <c r="BY30" i="2"/>
  <c r="FN39" i="2"/>
  <c r="FW39" i="2" s="1"/>
  <c r="FW29" i="2"/>
  <c r="DH82" i="2"/>
  <c r="DH83" i="2" s="1"/>
  <c r="DH84" i="2" s="1"/>
  <c r="DH38" i="2"/>
  <c r="GG78" i="2"/>
  <c r="GF76" i="2"/>
  <c r="BP41" i="2"/>
  <c r="BY41" i="2" s="1"/>
  <c r="BY31" i="2"/>
  <c r="GE10" i="2"/>
  <c r="GK10" i="2" s="1"/>
  <c r="GK9" i="2"/>
  <c r="DO55" i="2"/>
  <c r="DX55" i="2" s="1"/>
  <c r="DX54" i="2"/>
  <c r="AJ83" i="2"/>
  <c r="GD37" i="2"/>
  <c r="FQ77" i="2"/>
  <c r="FR78" i="2"/>
  <c r="GA59" i="2"/>
  <c r="GJ59" i="2" s="1"/>
  <c r="EK59" i="2"/>
  <c r="GI16" i="2"/>
  <c r="FN42" i="2"/>
  <c r="FW42" i="2" s="1"/>
  <c r="BY69" i="2"/>
  <c r="CB69" i="2"/>
  <c r="GB80" i="2"/>
  <c r="GK80" i="2" s="1"/>
  <c r="EL80" i="2"/>
  <c r="AM12" i="2"/>
  <c r="AL12" i="2" s="1"/>
  <c r="EF81" i="2"/>
  <c r="GE76" i="2"/>
  <c r="EL11" i="2"/>
  <c r="EW38" i="2"/>
  <c r="EV37" i="2"/>
  <c r="EV38" i="2" s="1"/>
  <c r="CK11" i="2"/>
  <c r="EN13" i="2"/>
  <c r="EM12" i="2"/>
  <c r="EM13" i="2" s="1"/>
  <c r="EX38" i="2"/>
  <c r="DF37" i="2"/>
  <c r="DF38" i="2" s="1"/>
  <c r="FO77" i="2"/>
  <c r="FN77" i="2" s="1"/>
  <c r="FN14" i="2"/>
  <c r="FO12" i="2"/>
  <c r="DX77" i="2"/>
  <c r="CH82" i="2"/>
  <c r="EG82" i="2" s="1"/>
  <c r="GF82" i="2" s="1"/>
  <c r="CX80" i="2"/>
  <c r="CN80" i="2"/>
  <c r="AG13" i="2"/>
  <c r="AM13" i="2" s="1"/>
  <c r="AF12" i="2"/>
  <c r="AF13" i="2" s="1"/>
  <c r="FP43" i="2"/>
  <c r="FY43" i="2" s="1"/>
  <c r="FY33" i="2"/>
  <c r="GI57" i="2"/>
  <c r="BG12" i="2"/>
  <c r="BG13" i="2" s="1"/>
  <c r="BH13" i="2"/>
  <c r="EA71" i="2"/>
  <c r="CK71" i="2"/>
  <c r="AC43" i="2"/>
  <c r="AL43" i="2" s="1"/>
  <c r="CB33" i="2"/>
  <c r="AL33" i="2"/>
  <c r="GC21" i="2"/>
  <c r="GJ21" i="2"/>
  <c r="GI21" i="2" s="1"/>
  <c r="GJ75" i="2"/>
  <c r="EB60" i="2"/>
  <c r="CL60" i="2"/>
  <c r="CL80" i="2"/>
  <c r="AD41" i="2"/>
  <c r="AM41" i="2" s="1"/>
  <c r="CC31" i="2"/>
  <c r="AM31" i="2"/>
  <c r="CC55" i="2"/>
  <c r="CL55" i="2" s="1"/>
  <c r="EB54" i="2"/>
  <c r="CL54" i="2"/>
  <c r="GD41" i="2"/>
  <c r="CT84" i="2"/>
  <c r="EC43" i="2"/>
  <c r="EL43" i="2" s="1"/>
  <c r="GB33" i="2"/>
  <c r="EL33" i="2"/>
  <c r="EA56" i="2"/>
  <c r="CK56" i="2"/>
  <c r="EA75" i="2"/>
  <c r="CK75" i="2"/>
  <c r="BS12" i="2"/>
  <c r="BS13" i="2" s="1"/>
  <c r="BT13" i="2"/>
  <c r="CW77" i="2"/>
  <c r="CW78" i="2" s="1"/>
  <c r="CX78" i="2"/>
  <c r="GK17" i="2"/>
  <c r="GI17" i="2" s="1"/>
  <c r="GC17" i="2"/>
  <c r="CG77" i="2"/>
  <c r="CM14" i="2"/>
  <c r="CG38" i="2"/>
  <c r="AO82" i="2"/>
  <c r="AP83" i="2"/>
  <c r="GM14" i="2"/>
  <c r="GE43" i="2"/>
  <c r="CB48" i="2"/>
  <c r="AL48" i="2"/>
  <c r="BY14" i="2"/>
  <c r="BZ12" i="2"/>
  <c r="BY12" i="2" s="1"/>
  <c r="BB84" i="2"/>
  <c r="BA83" i="2"/>
  <c r="BA84" i="2" s="1"/>
  <c r="EB64" i="2"/>
  <c r="CL64" i="2"/>
  <c r="GI58" i="2"/>
  <c r="BG86" i="2"/>
  <c r="AX85" i="2"/>
  <c r="AX89" i="2" s="1"/>
  <c r="ED41" i="2"/>
  <c r="ED39" i="2"/>
  <c r="EB62" i="2"/>
  <c r="CL62" i="2"/>
  <c r="BQ40" i="2"/>
  <c r="BZ40" i="2" s="1"/>
  <c r="BZ30" i="2"/>
  <c r="BP39" i="2"/>
  <c r="BY39" i="2" s="1"/>
  <c r="BY29" i="2"/>
  <c r="BQ41" i="2"/>
  <c r="BZ41" i="2" s="1"/>
  <c r="BZ31" i="2"/>
  <c r="CF77" i="2"/>
  <c r="CE14" i="2"/>
  <c r="EZ84" i="2"/>
  <c r="EY83" i="2"/>
  <c r="EY84" i="2" s="1"/>
  <c r="FN40" i="2"/>
  <c r="FW40" i="2" s="1"/>
  <c r="FW30" i="2"/>
  <c r="CF38" i="2"/>
  <c r="EB22" i="2"/>
  <c r="EA23" i="2"/>
  <c r="CE81" i="2"/>
  <c r="EA36" i="2"/>
  <c r="CK36" i="2"/>
  <c r="CD55" i="2"/>
  <c r="CM55" i="2" s="1"/>
  <c r="EC54" i="2"/>
  <c r="CM54" i="2"/>
  <c r="GM34" i="2"/>
  <c r="EA11" i="2"/>
  <c r="CE89" i="2"/>
  <c r="FM84" i="2"/>
  <c r="FK83" i="2"/>
  <c r="FK84" i="2" s="1"/>
  <c r="FV83" i="2"/>
  <c r="FV84" i="2" s="1"/>
  <c r="CF12" i="2"/>
  <c r="BP55" i="2"/>
  <c r="BY55" i="2" s="1"/>
  <c r="BY54" i="2"/>
  <c r="CW37" i="2"/>
  <c r="CW38" i="2" s="1"/>
  <c r="CX38" i="2"/>
  <c r="EC79" i="2"/>
  <c r="CC76" i="2"/>
  <c r="EB48" i="2"/>
  <c r="CL48" i="2"/>
  <c r="B38" i="2"/>
  <c r="EB65" i="2"/>
  <c r="CL65" i="2"/>
  <c r="ES84" i="2"/>
  <c r="EB53" i="2"/>
  <c r="CL53" i="2"/>
  <c r="GB52" i="2"/>
  <c r="GK52" i="2" s="1"/>
  <c r="EL52" i="2"/>
  <c r="EO82" i="2"/>
  <c r="EO83" i="2" s="1"/>
  <c r="EO38" i="2"/>
  <c r="FP37" i="2"/>
  <c r="EJ57" i="2"/>
  <c r="CB49" i="2"/>
  <c r="AL49" i="2"/>
  <c r="EK75" i="2"/>
  <c r="DZ12" i="2"/>
  <c r="DX12" i="2" s="1"/>
  <c r="DT13" i="2"/>
  <c r="DZ13" i="2" s="1"/>
  <c r="T81" i="2"/>
  <c r="AC81" i="2" s="1"/>
  <c r="AD81" i="2"/>
  <c r="GM31" i="2"/>
  <c r="AC31" i="2"/>
  <c r="GC67" i="2"/>
  <c r="EJ67" i="2"/>
  <c r="BH82" i="2"/>
  <c r="BG82" i="2" s="1"/>
  <c r="BH38" i="2"/>
  <c r="BG37" i="2"/>
  <c r="BG38" i="2" s="1"/>
  <c r="DZ77" i="2"/>
  <c r="DT78" i="2"/>
  <c r="EA64" i="2"/>
  <c r="CK64" i="2"/>
  <c r="FO37" i="2"/>
  <c r="EA73" i="2"/>
  <c r="CK73" i="2"/>
  <c r="AU84" i="2"/>
  <c r="BV83" i="2"/>
  <c r="BV84" i="2" s="1"/>
  <c r="FZ72" i="2"/>
  <c r="GI72" i="2" s="1"/>
  <c r="EJ72" i="2"/>
  <c r="ED37" i="2"/>
  <c r="CE38" i="2"/>
  <c r="BP43" i="2"/>
  <c r="BY43" i="2" s="1"/>
  <c r="BY33" i="2"/>
  <c r="FR84" i="2"/>
  <c r="CE82" i="2"/>
  <c r="AD78" i="2"/>
  <c r="AC76" i="2"/>
  <c r="AM76" i="2"/>
  <c r="D13" i="2"/>
  <c r="B12" i="2"/>
  <c r="EB74" i="2"/>
  <c r="CL74" i="2"/>
  <c r="U82" i="2"/>
  <c r="T82" i="2" s="1"/>
  <c r="U38" i="2"/>
  <c r="T37" i="2"/>
  <c r="T38" i="2" s="1"/>
  <c r="BG78" i="2"/>
  <c r="CY82" i="2"/>
  <c r="CY83" i="2" s="1"/>
  <c r="CY84" i="2" s="1"/>
  <c r="CY38" i="2"/>
  <c r="DQ78" i="2"/>
  <c r="DZ76" i="2"/>
  <c r="FY77" i="2"/>
  <c r="FS78" i="2"/>
  <c r="FY78" i="2" s="1"/>
  <c r="EJ58" i="2"/>
  <c r="GC15" i="2"/>
  <c r="GJ15" i="2"/>
  <c r="GI15" i="2" s="1"/>
  <c r="CQ84" i="2"/>
  <c r="DR83" i="2"/>
  <c r="GD55" i="2"/>
  <c r="EE81" i="2"/>
  <c r="DF89" i="2"/>
  <c r="DF78" i="2"/>
  <c r="EK11" i="2"/>
  <c r="EJ11" i="2" s="1"/>
  <c r="ED11" i="2"/>
  <c r="CK22" i="2"/>
  <c r="CB39" i="2"/>
  <c r="EA29" i="2"/>
  <c r="CK29" i="2"/>
  <c r="CH89" i="2"/>
  <c r="CH78" i="2"/>
  <c r="CN38" i="2"/>
  <c r="DO37" i="2"/>
  <c r="EA35" i="2"/>
  <c r="CK35" i="2"/>
  <c r="ED89" i="2"/>
  <c r="FO40" i="2"/>
  <c r="FX40" i="2" s="1"/>
  <c r="FX30" i="2"/>
  <c r="GA36" i="2"/>
  <c r="GJ36" i="2" s="1"/>
  <c r="EK36" i="2"/>
  <c r="DO76" i="2"/>
  <c r="DP78" i="2"/>
  <c r="DY78" i="2" s="1"/>
  <c r="DY76" i="2"/>
  <c r="CB22" i="2"/>
  <c r="CC14" i="2"/>
  <c r="BR38" i="2"/>
  <c r="CA38" i="2" s="1"/>
  <c r="CA37" i="2"/>
  <c r="X84" i="2"/>
  <c r="W83" i="2"/>
  <c r="W84" i="2" s="1"/>
  <c r="DX34" i="2"/>
  <c r="DO42" i="2"/>
  <c r="DX42" i="2" s="1"/>
  <c r="FG79" i="2"/>
  <c r="FG81" i="2" s="1"/>
  <c r="EX81" i="2"/>
  <c r="EF14" i="2"/>
  <c r="CB34" i="2"/>
  <c r="AL34" i="2"/>
  <c r="AC42" i="2"/>
  <c r="AL42" i="2" s="1"/>
  <c r="ED55" i="2"/>
  <c r="GC54" i="2"/>
  <c r="EM77" i="2"/>
  <c r="EM78" i="2" s="1"/>
  <c r="EN78" i="2"/>
  <c r="GM55" i="2"/>
  <c r="BG79" i="2"/>
  <c r="BP79" i="2" s="1"/>
  <c r="CO79" i="2"/>
  <c r="BQ79" i="2"/>
  <c r="GC50" i="2"/>
  <c r="GI50" i="2" s="1"/>
  <c r="EJ50" i="2"/>
  <c r="DP40" i="2"/>
  <c r="DY40" i="2" s="1"/>
  <c r="DY30" i="2"/>
  <c r="GC74" i="2"/>
  <c r="GI74" i="2" s="1"/>
  <c r="EJ74" i="2"/>
  <c r="AC40" i="2"/>
  <c r="AL40" i="2" s="1"/>
  <c r="CB30" i="2"/>
  <c r="AL30" i="2"/>
  <c r="EJ53" i="2"/>
  <c r="GC53" i="2"/>
  <c r="GI53" i="2" s="1"/>
  <c r="GC65" i="2"/>
  <c r="GI65" i="2" s="1"/>
  <c r="EJ65" i="2"/>
  <c r="DX66" i="2"/>
  <c r="EA66" i="2"/>
  <c r="GA68" i="2"/>
  <c r="GJ68" i="2" s="1"/>
  <c r="EK68" i="2"/>
  <c r="EB70" i="2"/>
  <c r="CL70" i="2"/>
  <c r="CK39" i="2"/>
  <c r="DQ37" i="2"/>
  <c r="FN33" i="2"/>
  <c r="BT83" i="2"/>
  <c r="EB72" i="2"/>
  <c r="CL72" i="2"/>
  <c r="FE89" i="2"/>
  <c r="FE78" i="2"/>
  <c r="EA60" i="2"/>
  <c r="CK60" i="2"/>
  <c r="EK21" i="2"/>
  <c r="EJ21" i="2" s="1"/>
  <c r="AF77" i="2"/>
  <c r="AM77" i="2"/>
  <c r="AG78" i="2"/>
  <c r="AM78" i="2" s="1"/>
  <c r="EB52" i="2"/>
  <c r="CL52" i="2"/>
  <c r="EC22" i="2"/>
  <c r="EC14" i="2" s="1"/>
  <c r="EK22" i="2"/>
  <c r="ED22" i="2"/>
  <c r="ED42" i="2" s="1"/>
  <c r="EE14" i="2"/>
  <c r="EE38" i="2" s="1"/>
  <c r="GC9" i="2"/>
  <c r="BU84" i="2"/>
  <c r="V83" i="2"/>
  <c r="V84" i="2" s="1"/>
  <c r="AE81" i="2"/>
  <c r="EB32" i="2"/>
  <c r="CL32" i="2"/>
  <c r="AE38" i="2"/>
  <c r="AN38" i="2" s="1"/>
  <c r="EE42" i="2"/>
  <c r="EC76" i="2"/>
  <c r="EL76" i="2" s="1"/>
  <c r="GB48" i="2"/>
  <c r="GA35" i="2"/>
  <c r="GJ35" i="2" s="1"/>
  <c r="EK35" i="2"/>
  <c r="GB66" i="2"/>
  <c r="GK66" i="2" s="1"/>
  <c r="EL66" i="2"/>
  <c r="BK84" i="2"/>
  <c r="BJ83" i="2"/>
  <c r="BJ84" i="2" s="1"/>
  <c r="FQ83" i="2"/>
  <c r="EP84" i="2"/>
  <c r="CF82" i="2"/>
  <c r="BS77" i="2"/>
  <c r="BT78" i="2"/>
  <c r="DL83" i="2"/>
  <c r="DL84" i="2" s="1"/>
  <c r="DM84" i="2"/>
  <c r="BP42" i="2"/>
  <c r="BY42" i="2" s="1"/>
  <c r="BY32" i="2"/>
  <c r="CB32" i="2"/>
  <c r="CM76" i="2"/>
  <c r="AO38" i="2"/>
  <c r="EB49" i="2"/>
  <c r="CL49" i="2"/>
  <c r="GD76" i="2"/>
  <c r="EB66" i="2"/>
  <c r="CL66" i="2"/>
  <c r="D78" i="2"/>
  <c r="B77" i="2"/>
  <c r="B84" i="2" s="1"/>
  <c r="DD84" i="2"/>
  <c r="DC83" i="2"/>
  <c r="DC84" i="2" s="1"/>
  <c r="GC18" i="2"/>
  <c r="GJ18" i="2"/>
  <c r="GI18" i="2" s="1"/>
  <c r="BG81" i="2"/>
  <c r="BP81" i="2" s="1"/>
  <c r="BY81" i="2" s="1"/>
  <c r="CB54" i="2"/>
  <c r="AC55" i="2"/>
  <c r="AL55" i="2" s="1"/>
  <c r="AL54" i="2"/>
  <c r="BQ77" i="2"/>
  <c r="BP77" i="2" s="1"/>
  <c r="BP14" i="2"/>
  <c r="BQ12" i="2"/>
  <c r="FS13" i="2"/>
  <c r="FY13" i="2" s="1"/>
  <c r="FY12" i="2"/>
  <c r="FN55" i="2"/>
  <c r="FW55" i="2" s="1"/>
  <c r="FW54" i="2"/>
  <c r="EJ15" i="2"/>
  <c r="DS83" i="2"/>
  <c r="EG37" i="2"/>
  <c r="CH38" i="2"/>
  <c r="DP13" i="2"/>
  <c r="DY13" i="2" s="1"/>
  <c r="DO12" i="2"/>
  <c r="DO13" i="2" s="1"/>
  <c r="DX13" i="2" s="1"/>
  <c r="G84" i="2"/>
  <c r="AH83" i="2"/>
  <c r="CC34" i="2"/>
  <c r="CC42" i="2" s="1"/>
  <c r="CL42" i="2" s="1"/>
  <c r="AY82" i="2"/>
  <c r="BQ82" i="2" s="1"/>
  <c r="BZ82" i="2" s="1"/>
  <c r="AX37" i="2"/>
  <c r="AX38" i="2" s="1"/>
  <c r="AY38" i="2"/>
  <c r="GJ19" i="2"/>
  <c r="GI19" i="2" s="1"/>
  <c r="GC19" i="2"/>
  <c r="GD11" i="2"/>
  <c r="GJ8" i="2"/>
  <c r="GC8" i="2"/>
  <c r="DP38" i="2"/>
  <c r="DY38" i="2" s="1"/>
  <c r="DY37" i="2"/>
  <c r="H84" i="2"/>
  <c r="AI83" i="2"/>
  <c r="EB73" i="2"/>
  <c r="CL73" i="2"/>
  <c r="GC43" i="2"/>
  <c r="EB71" i="2"/>
  <c r="CL71" i="2"/>
  <c r="FW14" i="2"/>
  <c r="BR82" i="2"/>
  <c r="CA82" i="2" s="1"/>
  <c r="AQ83" i="2"/>
  <c r="ER84" i="2"/>
  <c r="FS83" i="2"/>
  <c r="GC16" i="2"/>
  <c r="GC40" i="2" s="1"/>
  <c r="GF10" i="2"/>
  <c r="EL48" i="2"/>
  <c r="GE22" i="2"/>
  <c r="GK23" i="2"/>
  <c r="GE11" i="2"/>
  <c r="GK8" i="2"/>
  <c r="DO40" i="2"/>
  <c r="DX40" i="2" s="1"/>
  <c r="DX30" i="2"/>
  <c r="GC49" i="2"/>
  <c r="GM30" i="2"/>
  <c r="CK53" i="2"/>
  <c r="BP76" i="2"/>
  <c r="BZ76" i="2"/>
  <c r="DY77" i="2"/>
  <c r="BY80" i="2"/>
  <c r="CB80" i="2"/>
  <c r="FZ67" i="2"/>
  <c r="DQ82" i="2"/>
  <c r="DZ82" i="2" s="1"/>
  <c r="AR84" i="2"/>
  <c r="BS83" i="2"/>
  <c r="EJ17" i="2"/>
  <c r="N84" i="2"/>
  <c r="FG82" i="2"/>
  <c r="FG38" i="2"/>
  <c r="CG82" i="2"/>
  <c r="AN82" i="2"/>
  <c r="BQ42" i="2"/>
  <c r="BZ42" i="2" s="1"/>
  <c r="T89" i="2"/>
  <c r="T78" i="2"/>
  <c r="GM76" i="2"/>
  <c r="L82" i="2"/>
  <c r="L38" i="2"/>
  <c r="K37" i="2"/>
  <c r="AD37" i="2"/>
  <c r="GG37" i="2"/>
  <c r="GG38" i="2" s="1"/>
  <c r="EH38" i="2"/>
  <c r="EA62" i="2"/>
  <c r="CK62" i="2"/>
  <c r="GJ23" i="2"/>
  <c r="GI23" i="2" s="1"/>
  <c r="GC23" i="2"/>
  <c r="GD22" i="2"/>
  <c r="GD42" i="2" s="1"/>
  <c r="EA68" i="2"/>
  <c r="CK68" i="2"/>
  <c r="GI9" i="2"/>
  <c r="DV83" i="2"/>
  <c r="DV84" i="2" s="1"/>
  <c r="E83" i="2"/>
  <c r="CD37" i="2"/>
  <c r="BQ78" i="2" l="1"/>
  <c r="BH83" i="2"/>
  <c r="FP81" i="2"/>
  <c r="FY81" i="2" s="1"/>
  <c r="FT83" i="2"/>
  <c r="FT84" i="2" s="1"/>
  <c r="DX33" i="2"/>
  <c r="EO69" i="3"/>
  <c r="AL67" i="3"/>
  <c r="BH69" i="3"/>
  <c r="BG68" i="3"/>
  <c r="BG69" i="3" s="1"/>
  <c r="BY64" i="3"/>
  <c r="CB64" i="3"/>
  <c r="CB66" i="3"/>
  <c r="AL66" i="3"/>
  <c r="AG69" i="3"/>
  <c r="CF68" i="3"/>
  <c r="AM68" i="3"/>
  <c r="GA51" i="3"/>
  <c r="GJ51" i="3" s="1"/>
  <c r="EK51" i="3"/>
  <c r="GA43" i="3"/>
  <c r="GJ43" i="3" s="1"/>
  <c r="EK43" i="3"/>
  <c r="AX67" i="3"/>
  <c r="AY68" i="3"/>
  <c r="GM25" i="3"/>
  <c r="GM26" i="3" s="1"/>
  <c r="FZ57" i="3"/>
  <c r="GI57" i="3" s="1"/>
  <c r="EJ57" i="3"/>
  <c r="AF68" i="3"/>
  <c r="EA21" i="3"/>
  <c r="CB27" i="3"/>
  <c r="CK27" i="3" s="1"/>
  <c r="CK21" i="3"/>
  <c r="BG70" i="3"/>
  <c r="BG74" i="3" s="1"/>
  <c r="BP71" i="3"/>
  <c r="CP69" i="3"/>
  <c r="DQ68" i="3"/>
  <c r="D69" i="3"/>
  <c r="AE68" i="3"/>
  <c r="GB57" i="3"/>
  <c r="GK57" i="3" s="1"/>
  <c r="EL57" i="3"/>
  <c r="CJ69" i="3"/>
  <c r="EI68" i="3"/>
  <c r="GA46" i="3"/>
  <c r="GJ46" i="3" s="1"/>
  <c r="EK46" i="3"/>
  <c r="GJ41" i="3"/>
  <c r="GK41" i="3"/>
  <c r="EA35" i="3"/>
  <c r="CK35" i="3"/>
  <c r="BQ67" i="3"/>
  <c r="BZ67" i="3" s="1"/>
  <c r="EA42" i="3"/>
  <c r="EJ42" i="3" s="1"/>
  <c r="FZ41" i="3"/>
  <c r="EJ41" i="3"/>
  <c r="FN25" i="3"/>
  <c r="EB30" i="3"/>
  <c r="EK30" i="3" s="1"/>
  <c r="GA24" i="3"/>
  <c r="EK24" i="3"/>
  <c r="GE66" i="3"/>
  <c r="GA55" i="3"/>
  <c r="GJ55" i="3" s="1"/>
  <c r="EK55" i="3"/>
  <c r="EE67" i="3"/>
  <c r="GA53" i="3"/>
  <c r="GJ53" i="3" s="1"/>
  <c r="EK53" i="3"/>
  <c r="FZ73" i="3"/>
  <c r="GI73" i="3" s="1"/>
  <c r="EJ73" i="3"/>
  <c r="EH69" i="3"/>
  <c r="GG68" i="3"/>
  <c r="GG69" i="3" s="1"/>
  <c r="DR69" i="3"/>
  <c r="AD69" i="3"/>
  <c r="GA49" i="3"/>
  <c r="GJ49" i="3" s="1"/>
  <c r="EK49" i="3"/>
  <c r="GD66" i="3"/>
  <c r="BP25" i="3"/>
  <c r="CD67" i="3"/>
  <c r="EC67" i="3" s="1"/>
  <c r="AN67" i="3"/>
  <c r="FZ48" i="3"/>
  <c r="GI48" i="3" s="1"/>
  <c r="EJ48" i="3"/>
  <c r="CK66" i="3"/>
  <c r="ED66" i="3"/>
  <c r="GC26" i="3"/>
  <c r="CB29" i="3"/>
  <c r="CK29" i="3" s="1"/>
  <c r="EA23" i="3"/>
  <c r="CK23" i="3"/>
  <c r="EG74" i="3"/>
  <c r="GF61" i="3"/>
  <c r="EG63" i="3"/>
  <c r="CX64" i="3"/>
  <c r="CN64" i="3"/>
  <c r="CO66" i="3"/>
  <c r="GB35" i="3"/>
  <c r="GK35" i="3" s="1"/>
  <c r="EL35" i="3"/>
  <c r="BS68" i="3"/>
  <c r="CC28" i="3"/>
  <c r="CL28" i="3" s="1"/>
  <c r="EB22" i="3"/>
  <c r="CL22" i="3"/>
  <c r="GJ42" i="3"/>
  <c r="EA53" i="3"/>
  <c r="CK53" i="3"/>
  <c r="FZ44" i="3"/>
  <c r="GI44" i="3" s="1"/>
  <c r="EJ44" i="3"/>
  <c r="GA58" i="3"/>
  <c r="GJ58" i="3" s="1"/>
  <c r="EK58" i="3"/>
  <c r="EC61" i="3"/>
  <c r="CD63" i="3"/>
  <c r="CM63" i="3" s="1"/>
  <c r="CM61" i="3"/>
  <c r="FZ37" i="3"/>
  <c r="GI37" i="3" s="1"/>
  <c r="EJ37" i="3"/>
  <c r="GA48" i="3"/>
  <c r="GJ48" i="3" s="1"/>
  <c r="EK48" i="3"/>
  <c r="BZ64" i="3"/>
  <c r="CC64" i="3"/>
  <c r="EA49" i="3"/>
  <c r="CK49" i="3"/>
  <c r="ED74" i="3"/>
  <c r="ED63" i="3"/>
  <c r="GC61" i="3"/>
  <c r="FZ45" i="3"/>
  <c r="GI45" i="3" s="1"/>
  <c r="EJ45" i="3"/>
  <c r="B69" i="3"/>
  <c r="AC68" i="3"/>
  <c r="AQ69" i="3"/>
  <c r="BR68" i="3"/>
  <c r="DO74" i="3"/>
  <c r="DX74" i="3" s="1"/>
  <c r="DO63" i="3"/>
  <c r="DX63" i="3" s="1"/>
  <c r="DX61" i="3"/>
  <c r="FZ51" i="3"/>
  <c r="GI51" i="3" s="1"/>
  <c r="EJ51" i="3"/>
  <c r="CB30" i="3"/>
  <c r="CK30" i="3" s="1"/>
  <c r="EA24" i="3"/>
  <c r="CK24" i="3"/>
  <c r="EX68" i="3"/>
  <c r="EX69" i="3" s="1"/>
  <c r="EX67" i="3"/>
  <c r="FZ46" i="3"/>
  <c r="GI46" i="3" s="1"/>
  <c r="EJ46" i="3"/>
  <c r="CB28" i="3"/>
  <c r="CK28" i="3" s="1"/>
  <c r="EA22" i="3"/>
  <c r="CK22" i="3"/>
  <c r="FQ68" i="3"/>
  <c r="GA57" i="3"/>
  <c r="GJ57" i="3" s="1"/>
  <c r="EK57" i="3"/>
  <c r="U69" i="3"/>
  <c r="T68" i="3"/>
  <c r="T69" i="3" s="1"/>
  <c r="EN65" i="3"/>
  <c r="DF65" i="3"/>
  <c r="DO65" i="3" s="1"/>
  <c r="DP65" i="3"/>
  <c r="AP69" i="3"/>
  <c r="BQ68" i="3"/>
  <c r="CC68" i="3" s="1"/>
  <c r="AO68" i="3"/>
  <c r="GA27" i="3"/>
  <c r="GJ27" i="3" s="1"/>
  <c r="GJ21" i="3"/>
  <c r="EC25" i="3"/>
  <c r="CD26" i="3"/>
  <c r="CM26" i="3" s="1"/>
  <c r="CM25" i="3"/>
  <c r="FS69" i="3"/>
  <c r="FP64" i="3"/>
  <c r="EB26" i="3"/>
  <c r="EK26" i="3" s="1"/>
  <c r="GA25" i="3"/>
  <c r="EK25" i="3"/>
  <c r="AI69" i="3"/>
  <c r="CH68" i="3"/>
  <c r="FZ55" i="3"/>
  <c r="GI55" i="3" s="1"/>
  <c r="EJ55" i="3"/>
  <c r="AC26" i="3"/>
  <c r="AL26" i="3" s="1"/>
  <c r="CB25" i="3"/>
  <c r="AL25" i="3"/>
  <c r="EF67" i="3"/>
  <c r="CM67" i="3"/>
  <c r="BP63" i="3"/>
  <c r="BY63" i="3" s="1"/>
  <c r="CB61" i="3"/>
  <c r="BY61" i="3"/>
  <c r="EA58" i="3"/>
  <c r="CK58" i="3"/>
  <c r="ES69" i="3"/>
  <c r="FT68" i="3"/>
  <c r="FT69" i="3" s="1"/>
  <c r="ED67" i="3"/>
  <c r="CD66" i="3"/>
  <c r="AN66" i="3"/>
  <c r="FG67" i="3"/>
  <c r="FP67" i="3" s="1"/>
  <c r="FY67" i="3" s="1"/>
  <c r="CG69" i="3"/>
  <c r="EF68" i="3"/>
  <c r="GA37" i="3"/>
  <c r="GJ37" i="3" s="1"/>
  <c r="EK37" i="3"/>
  <c r="GA35" i="3"/>
  <c r="GJ35" i="3" s="1"/>
  <c r="EK35" i="3"/>
  <c r="EC29" i="3"/>
  <c r="EL29" i="3" s="1"/>
  <c r="GB23" i="3"/>
  <c r="EL23" i="3"/>
  <c r="FZ36" i="3"/>
  <c r="GI36" i="3" s="1"/>
  <c r="EJ36" i="3"/>
  <c r="GD63" i="3"/>
  <c r="GJ61" i="3"/>
  <c r="GK42" i="3"/>
  <c r="CC67" i="3"/>
  <c r="CL67" i="3" s="1"/>
  <c r="GF67" i="3"/>
  <c r="DO25" i="3"/>
  <c r="EB63" i="3"/>
  <c r="EK63" i="3" s="1"/>
  <c r="GA61" i="3"/>
  <c r="GA63" i="3" s="1"/>
  <c r="BG67" i="3"/>
  <c r="BP67" i="3" s="1"/>
  <c r="CB81" i="2"/>
  <c r="AL81" i="2"/>
  <c r="EO84" i="2"/>
  <c r="K82" i="2"/>
  <c r="AC82" i="2" s="1"/>
  <c r="AD82" i="2"/>
  <c r="L83" i="2"/>
  <c r="CG83" i="2"/>
  <c r="AH84" i="2"/>
  <c r="BH84" i="2"/>
  <c r="BG83" i="2"/>
  <c r="BG84" i="2" s="1"/>
  <c r="EE82" i="2"/>
  <c r="GC10" i="2"/>
  <c r="GI10" i="2" s="1"/>
  <c r="DQ38" i="2"/>
  <c r="DZ38" i="2" s="1"/>
  <c r="DZ37" i="2"/>
  <c r="CN79" i="2"/>
  <c r="CX79" i="2"/>
  <c r="CO81" i="2"/>
  <c r="EF77" i="2"/>
  <c r="EL14" i="2"/>
  <c r="EF38" i="2"/>
  <c r="CC77" i="2"/>
  <c r="CB77" i="2" s="1"/>
  <c r="CB14" i="2"/>
  <c r="CC12" i="2"/>
  <c r="DO38" i="2"/>
  <c r="DX38" i="2" s="1"/>
  <c r="DX37" i="2"/>
  <c r="ED82" i="2"/>
  <c r="GC37" i="2"/>
  <c r="GI67" i="2"/>
  <c r="EL79" i="2"/>
  <c r="EA48" i="2"/>
  <c r="CK48" i="2"/>
  <c r="GB43" i="2"/>
  <c r="GK33" i="2"/>
  <c r="EA33" i="2"/>
  <c r="CB43" i="2"/>
  <c r="CK43" i="2" s="1"/>
  <c r="CK33" i="2"/>
  <c r="EX82" i="2"/>
  <c r="GE81" i="2"/>
  <c r="FW77" i="2"/>
  <c r="FQ78" i="2"/>
  <c r="GF89" i="2"/>
  <c r="GF78" i="2"/>
  <c r="EB39" i="2"/>
  <c r="EK39" i="2" s="1"/>
  <c r="GA29" i="2"/>
  <c r="EK29" i="2"/>
  <c r="AN77" i="2"/>
  <c r="AC77" i="2"/>
  <c r="AE78" i="2"/>
  <c r="AN78" i="2" s="1"/>
  <c r="FN37" i="2"/>
  <c r="FZ68" i="2"/>
  <c r="GI68" i="2" s="1"/>
  <c r="EJ68" i="2"/>
  <c r="CC37" i="2"/>
  <c r="AD38" i="2"/>
  <c r="AM38" i="2" s="1"/>
  <c r="AM37" i="2"/>
  <c r="GK22" i="2"/>
  <c r="GE14" i="2"/>
  <c r="AQ84" i="2"/>
  <c r="BR83" i="2"/>
  <c r="GA71" i="2"/>
  <c r="GJ71" i="2" s="1"/>
  <c r="EK71" i="2"/>
  <c r="AX82" i="2"/>
  <c r="AY83" i="2"/>
  <c r="BQ83" i="2" s="1"/>
  <c r="EG38" i="2"/>
  <c r="GF37" i="2"/>
  <c r="GF38" i="2" s="1"/>
  <c r="BQ13" i="2"/>
  <c r="BP12" i="2"/>
  <c r="BP13" i="2" s="1"/>
  <c r="BY13" i="2" s="1"/>
  <c r="GA66" i="2"/>
  <c r="GJ66" i="2" s="1"/>
  <c r="EK66" i="2"/>
  <c r="GA49" i="2"/>
  <c r="GJ49" i="2" s="1"/>
  <c r="EK49" i="2"/>
  <c r="CB42" i="2"/>
  <c r="CK42" i="2" s="1"/>
  <c r="EA32" i="2"/>
  <c r="CK32" i="2"/>
  <c r="BZ78" i="2"/>
  <c r="GA32" i="2"/>
  <c r="EK32" i="2"/>
  <c r="FZ60" i="2"/>
  <c r="GI60" i="2" s="1"/>
  <c r="EJ60" i="2"/>
  <c r="GA72" i="2"/>
  <c r="GJ72" i="2" s="1"/>
  <c r="EK72" i="2"/>
  <c r="BY79" i="2"/>
  <c r="CB79" i="2"/>
  <c r="DO89" i="2"/>
  <c r="DX89" i="2" s="1"/>
  <c r="DO78" i="2"/>
  <c r="DX78" i="2" s="1"/>
  <c r="DX76" i="2"/>
  <c r="EA39" i="2"/>
  <c r="FZ29" i="2"/>
  <c r="EJ29" i="2"/>
  <c r="EE12" i="2"/>
  <c r="GC41" i="2"/>
  <c r="GC39" i="2"/>
  <c r="CD82" i="2"/>
  <c r="EC82" i="2" s="1"/>
  <c r="GA74" i="2"/>
  <c r="GJ74" i="2" s="1"/>
  <c r="EK74" i="2"/>
  <c r="AC89" i="2"/>
  <c r="AL89" i="2" s="1"/>
  <c r="AC78" i="2"/>
  <c r="AL76" i="2"/>
  <c r="FZ64" i="2"/>
  <c r="GI64" i="2" s="1"/>
  <c r="EJ64" i="2"/>
  <c r="AC41" i="2"/>
  <c r="AL41" i="2" s="1"/>
  <c r="CB31" i="2"/>
  <c r="AL31" i="2"/>
  <c r="U83" i="2"/>
  <c r="FP38" i="2"/>
  <c r="FY38" i="2" s="1"/>
  <c r="FY37" i="2"/>
  <c r="CL14" i="2"/>
  <c r="CK14" i="2" s="1"/>
  <c r="GA64" i="2"/>
  <c r="GJ64" i="2" s="1"/>
  <c r="EK64" i="2"/>
  <c r="GK43" i="2"/>
  <c r="BZ13" i="2"/>
  <c r="CC41" i="2"/>
  <c r="CL41" i="2" s="1"/>
  <c r="EB31" i="2"/>
  <c r="CL31" i="2"/>
  <c r="EF12" i="2"/>
  <c r="FX77" i="2"/>
  <c r="GA51" i="2"/>
  <c r="GJ51" i="2" s="1"/>
  <c r="EK51" i="2"/>
  <c r="CJ84" i="2"/>
  <c r="EI83" i="2"/>
  <c r="FP79" i="2"/>
  <c r="FY79" i="2" s="1"/>
  <c r="DQ83" i="2"/>
  <c r="EC37" i="2"/>
  <c r="CD38" i="2"/>
  <c r="CM38" i="2" s="1"/>
  <c r="CM37" i="2"/>
  <c r="GC22" i="2"/>
  <c r="GC42" i="2" s="1"/>
  <c r="GJ22" i="2"/>
  <c r="GI22" i="2" s="1"/>
  <c r="GD14" i="2"/>
  <c r="FZ62" i="2"/>
  <c r="GI62" i="2" s="1"/>
  <c r="EJ62" i="2"/>
  <c r="K38" i="2"/>
  <c r="GM37" i="2"/>
  <c r="GM38" i="2" s="1"/>
  <c r="AC37" i="2"/>
  <c r="EF82" i="2"/>
  <c r="CK80" i="2"/>
  <c r="BP78" i="2"/>
  <c r="BY76" i="2"/>
  <c r="GA73" i="2"/>
  <c r="GJ73" i="2" s="1"/>
  <c r="EK73" i="2"/>
  <c r="GI8" i="2"/>
  <c r="CB55" i="2"/>
  <c r="CK55" i="2" s="1"/>
  <c r="EA54" i="2"/>
  <c r="CK54" i="2"/>
  <c r="GM77" i="2"/>
  <c r="B78" i="2"/>
  <c r="BP37" i="2"/>
  <c r="BZ77" i="2"/>
  <c r="CD81" i="2"/>
  <c r="AN81" i="2"/>
  <c r="EC77" i="2"/>
  <c r="EC12" i="2"/>
  <c r="EC13" i="2" s="1"/>
  <c r="GA52" i="2"/>
  <c r="GJ52" i="2" s="1"/>
  <c r="EK52" i="2"/>
  <c r="AL77" i="2"/>
  <c r="AF78" i="2"/>
  <c r="AL78" i="2" s="1"/>
  <c r="BT84" i="2"/>
  <c r="FZ66" i="2"/>
  <c r="GI66" i="2" s="1"/>
  <c r="EJ66" i="2"/>
  <c r="GC55" i="2"/>
  <c r="EA34" i="2"/>
  <c r="CK34" i="2"/>
  <c r="EX83" i="2"/>
  <c r="EX84" i="2" s="1"/>
  <c r="DR84" i="2"/>
  <c r="GM12" i="2"/>
  <c r="B13" i="2"/>
  <c r="GM13" i="2" s="1"/>
  <c r="FZ73" i="2"/>
  <c r="GI73" i="2" s="1"/>
  <c r="EJ73" i="2"/>
  <c r="DZ78" i="2"/>
  <c r="GA48" i="2"/>
  <c r="EB76" i="2"/>
  <c r="EK48" i="2"/>
  <c r="CL12" i="2"/>
  <c r="CK12" i="2" s="1"/>
  <c r="CE12" i="2"/>
  <c r="CE13" i="2" s="1"/>
  <c r="CF13" i="2"/>
  <c r="FZ36" i="2"/>
  <c r="GI36" i="2" s="1"/>
  <c r="EJ36" i="2"/>
  <c r="EA22" i="2"/>
  <c r="EB14" i="2"/>
  <c r="GA62" i="2"/>
  <c r="GJ62" i="2" s="1"/>
  <c r="EK62" i="2"/>
  <c r="BG85" i="2"/>
  <c r="BG89" i="2" s="1"/>
  <c r="BP86" i="2"/>
  <c r="AP84" i="2"/>
  <c r="AO83" i="2"/>
  <c r="FZ56" i="2"/>
  <c r="GI56" i="2" s="1"/>
  <c r="EJ56" i="2"/>
  <c r="GA54" i="2"/>
  <c r="EB55" i="2"/>
  <c r="EK55" i="2" s="1"/>
  <c r="EK54" i="2"/>
  <c r="GA60" i="2"/>
  <c r="GJ60" i="2" s="1"/>
  <c r="EK60" i="2"/>
  <c r="GK48" i="2"/>
  <c r="AJ84" i="2"/>
  <c r="CI83" i="2"/>
  <c r="FN89" i="2"/>
  <c r="FW89" i="2" s="1"/>
  <c r="FN78" i="2"/>
  <c r="FW76" i="2"/>
  <c r="AE13" i="2"/>
  <c r="AN13" i="2" s="1"/>
  <c r="AC12" i="2"/>
  <c r="AC13" i="2" s="1"/>
  <c r="AL13" i="2" s="1"/>
  <c r="CF83" i="2"/>
  <c r="E84" i="2"/>
  <c r="AF83" i="2"/>
  <c r="BS84" i="2"/>
  <c r="GK11" i="2"/>
  <c r="GE12" i="2"/>
  <c r="FS84" i="2"/>
  <c r="AI84" i="2"/>
  <c r="CH83" i="2"/>
  <c r="GD12" i="2"/>
  <c r="GC11" i="2"/>
  <c r="GJ11" i="2"/>
  <c r="GI11" i="2" s="1"/>
  <c r="EB34" i="2"/>
  <c r="CL34" i="2"/>
  <c r="DS84" i="2"/>
  <c r="GC76" i="2"/>
  <c r="BY77" i="2"/>
  <c r="BS78" i="2"/>
  <c r="BY78" i="2" s="1"/>
  <c r="FQ84" i="2"/>
  <c r="EC78" i="2"/>
  <c r="EE77" i="2"/>
  <c r="ED14" i="2"/>
  <c r="ED77" i="2" s="1"/>
  <c r="EK14" i="2"/>
  <c r="EJ14" i="2" s="1"/>
  <c r="FN43" i="2"/>
  <c r="FW43" i="2" s="1"/>
  <c r="FW33" i="2"/>
  <c r="GA70" i="2"/>
  <c r="GJ70" i="2" s="1"/>
  <c r="EK70" i="2"/>
  <c r="CB40" i="2"/>
  <c r="CK40" i="2" s="1"/>
  <c r="EA30" i="2"/>
  <c r="CK30" i="2"/>
  <c r="BZ79" i="2"/>
  <c r="CC79" i="2"/>
  <c r="EL22" i="2"/>
  <c r="EJ22" i="2" s="1"/>
  <c r="FG83" i="2"/>
  <c r="FG84" i="2" s="1"/>
  <c r="FZ35" i="2"/>
  <c r="GI35" i="2" s="1"/>
  <c r="EJ35" i="2"/>
  <c r="GD81" i="2"/>
  <c r="FO38" i="2"/>
  <c r="FX38" i="2" s="1"/>
  <c r="FX37" i="2"/>
  <c r="CC81" i="2"/>
  <c r="AM81" i="2"/>
  <c r="EA49" i="2"/>
  <c r="CK49" i="2"/>
  <c r="FP82" i="2"/>
  <c r="FY82" i="2" s="1"/>
  <c r="GA53" i="2"/>
  <c r="GJ53" i="2" s="1"/>
  <c r="EK53" i="2"/>
  <c r="GA65" i="2"/>
  <c r="GJ65" i="2" s="1"/>
  <c r="EK65" i="2"/>
  <c r="CC78" i="2"/>
  <c r="CB76" i="2"/>
  <c r="CL76" i="2"/>
  <c r="EC55" i="2"/>
  <c r="EL55" i="2" s="1"/>
  <c r="GB54" i="2"/>
  <c r="GB76" i="2" s="1"/>
  <c r="EL54" i="2"/>
  <c r="CK81" i="2"/>
  <c r="ED81" i="2"/>
  <c r="CE77" i="2"/>
  <c r="CL77" i="2"/>
  <c r="CF78" i="2"/>
  <c r="EJ39" i="2"/>
  <c r="BP82" i="2"/>
  <c r="BY82" i="2" s="1"/>
  <c r="CM77" i="2"/>
  <c r="CG78" i="2"/>
  <c r="CM78" i="2" s="1"/>
  <c r="AE83" i="2"/>
  <c r="AN83" i="2" s="1"/>
  <c r="FZ75" i="2"/>
  <c r="GI75" i="2" s="1"/>
  <c r="EJ75" i="2"/>
  <c r="DU83" i="2"/>
  <c r="DU84" i="2" s="1"/>
  <c r="FZ71" i="2"/>
  <c r="GI71" i="2" s="1"/>
  <c r="EJ71" i="2"/>
  <c r="CW80" i="2"/>
  <c r="DG80" i="2"/>
  <c r="FN12" i="2"/>
  <c r="FN13" i="2" s="1"/>
  <c r="FW13" i="2" s="1"/>
  <c r="FO13" i="2"/>
  <c r="FX13" i="2" s="1"/>
  <c r="FX12" i="2"/>
  <c r="FW12" i="2" s="1"/>
  <c r="EA69" i="2"/>
  <c r="CK69" i="2"/>
  <c r="FX78" i="2"/>
  <c r="FO78" i="2"/>
  <c r="GA30" i="2"/>
  <c r="EB40" i="2"/>
  <c r="EK40" i="2" s="1"/>
  <c r="EK30" i="2"/>
  <c r="BQ84" i="2" l="1"/>
  <c r="BZ83" i="2"/>
  <c r="CM82" i="2"/>
  <c r="BY67" i="3"/>
  <c r="CB67" i="3"/>
  <c r="CC69" i="3"/>
  <c r="DP64" i="3"/>
  <c r="DY64" i="3" s="1"/>
  <c r="EC66" i="3"/>
  <c r="CM66" i="3"/>
  <c r="GJ63" i="3"/>
  <c r="GB29" i="3"/>
  <c r="GK29" i="3" s="1"/>
  <c r="GK23" i="3"/>
  <c r="FG68" i="3"/>
  <c r="FG69" i="3" s="1"/>
  <c r="GC67" i="3"/>
  <c r="CB63" i="3"/>
  <c r="CK63" i="3" s="1"/>
  <c r="EA61" i="3"/>
  <c r="CK61" i="3"/>
  <c r="GE67" i="3"/>
  <c r="EL67" i="3"/>
  <c r="CH69" i="3"/>
  <c r="EG68" i="3"/>
  <c r="FQ69" i="3"/>
  <c r="BR69" i="3"/>
  <c r="CA69" i="3" s="1"/>
  <c r="CA68" i="3"/>
  <c r="GC74" i="3"/>
  <c r="GC63" i="3"/>
  <c r="CO68" i="3"/>
  <c r="CN66" i="3"/>
  <c r="CO67" i="3"/>
  <c r="EA29" i="3"/>
  <c r="EJ29" i="3" s="1"/>
  <c r="FZ23" i="3"/>
  <c r="EJ23" i="3"/>
  <c r="GC66" i="3"/>
  <c r="BP26" i="3"/>
  <c r="BY26" i="3" s="1"/>
  <c r="BY25" i="3"/>
  <c r="GA30" i="3"/>
  <c r="GJ30" i="3" s="1"/>
  <c r="GJ24" i="3"/>
  <c r="EI69" i="3"/>
  <c r="GH68" i="3"/>
  <c r="GH69" i="3" s="1"/>
  <c r="AE69" i="3"/>
  <c r="AN69" i="3" s="1"/>
  <c r="CD68" i="3"/>
  <c r="AN68" i="3"/>
  <c r="AM69" i="3"/>
  <c r="FZ58" i="3"/>
  <c r="GI58" i="3" s="1"/>
  <c r="EJ58" i="3"/>
  <c r="FY64" i="3"/>
  <c r="GB64" i="3"/>
  <c r="GK64" i="3" s="1"/>
  <c r="DY65" i="3"/>
  <c r="EB65" i="3"/>
  <c r="EA30" i="3"/>
  <c r="EJ30" i="3" s="1"/>
  <c r="FZ24" i="3"/>
  <c r="EJ24" i="3"/>
  <c r="FZ49" i="3"/>
  <c r="GI49" i="3" s="1"/>
  <c r="EJ49" i="3"/>
  <c r="BS69" i="3"/>
  <c r="GF74" i="3"/>
  <c r="GF63" i="3"/>
  <c r="GD67" i="3"/>
  <c r="FZ42" i="3"/>
  <c r="GI42" i="3" s="1"/>
  <c r="GI41" i="3"/>
  <c r="FZ35" i="3"/>
  <c r="GI35" i="3" s="1"/>
  <c r="EJ35" i="3"/>
  <c r="BP70" i="3"/>
  <c r="BY71" i="3"/>
  <c r="CB71" i="3"/>
  <c r="FZ21" i="3"/>
  <c r="EA27" i="3"/>
  <c r="EJ27" i="3" s="1"/>
  <c r="EJ21" i="3"/>
  <c r="DO26" i="3"/>
  <c r="DX26" i="3" s="1"/>
  <c r="DX25" i="3"/>
  <c r="CB26" i="3"/>
  <c r="CK26" i="3" s="1"/>
  <c r="EA25" i="3"/>
  <c r="CK25" i="3"/>
  <c r="BP68" i="3"/>
  <c r="BP69" i="3" s="1"/>
  <c r="AO69" i="3"/>
  <c r="DX65" i="3"/>
  <c r="EA65" i="3"/>
  <c r="EA28" i="3"/>
  <c r="EJ28" i="3" s="1"/>
  <c r="FZ22" i="3"/>
  <c r="EJ22" i="3"/>
  <c r="EB64" i="3"/>
  <c r="CL64" i="3"/>
  <c r="EC63" i="3"/>
  <c r="EL63" i="3" s="1"/>
  <c r="GB61" i="3"/>
  <c r="EL61" i="3"/>
  <c r="GB67" i="3"/>
  <c r="FN26" i="3"/>
  <c r="FW26" i="3" s="1"/>
  <c r="FW25" i="3"/>
  <c r="DQ69" i="3"/>
  <c r="DZ69" i="3" s="1"/>
  <c r="DZ68" i="3"/>
  <c r="AF69" i="3"/>
  <c r="CE68" i="3"/>
  <c r="AL68" i="3"/>
  <c r="EF69" i="3"/>
  <c r="GE68" i="3"/>
  <c r="GA26" i="3"/>
  <c r="GJ26" i="3" s="1"/>
  <c r="GJ25" i="3"/>
  <c r="EC26" i="3"/>
  <c r="EL26" i="3" s="1"/>
  <c r="GB25" i="3"/>
  <c r="EL25" i="3"/>
  <c r="BQ69" i="3"/>
  <c r="BZ69" i="3" s="1"/>
  <c r="BZ68" i="3"/>
  <c r="EW65" i="3"/>
  <c r="EM65" i="3"/>
  <c r="CB68" i="3"/>
  <c r="AC69" i="3"/>
  <c r="FZ53" i="3"/>
  <c r="GI53" i="3" s="1"/>
  <c r="EJ53" i="3"/>
  <c r="GA22" i="3"/>
  <c r="EB28" i="3"/>
  <c r="EK28" i="3" s="1"/>
  <c r="EK22" i="3"/>
  <c r="DG64" i="3"/>
  <c r="CW64" i="3"/>
  <c r="CX66" i="3"/>
  <c r="AY69" i="3"/>
  <c r="AX68" i="3"/>
  <c r="AX69" i="3" s="1"/>
  <c r="CF69" i="3"/>
  <c r="CL69" i="3" s="1"/>
  <c r="EE68" i="3"/>
  <c r="CL68" i="3"/>
  <c r="CK64" i="3"/>
  <c r="GB78" i="2"/>
  <c r="GK76" i="2"/>
  <c r="CL78" i="2"/>
  <c r="ED78" i="2"/>
  <c r="CF84" i="2"/>
  <c r="EE83" i="2"/>
  <c r="BZ84" i="2"/>
  <c r="EC81" i="2"/>
  <c r="CM81" i="2"/>
  <c r="AC38" i="2"/>
  <c r="AL38" i="2" s="1"/>
  <c r="CB37" i="2"/>
  <c r="AL37" i="2"/>
  <c r="FZ39" i="2"/>
  <c r="GI29" i="2"/>
  <c r="AY84" i="2"/>
  <c r="AX83" i="2"/>
  <c r="AX84" i="2" s="1"/>
  <c r="BR84" i="2"/>
  <c r="CA84" i="2" s="1"/>
  <c r="CA83" i="2"/>
  <c r="FW78" i="2"/>
  <c r="EA76" i="2"/>
  <c r="FZ48" i="2"/>
  <c r="GI48" i="2" s="1"/>
  <c r="EJ48" i="2"/>
  <c r="CO83" i="2"/>
  <c r="CN81" i="2"/>
  <c r="CO82" i="2"/>
  <c r="L84" i="2"/>
  <c r="K83" i="2"/>
  <c r="AD83" i="2"/>
  <c r="GA40" i="2"/>
  <c r="GJ40" i="2" s="1"/>
  <c r="GJ30" i="2"/>
  <c r="FZ69" i="2"/>
  <c r="GI69" i="2" s="1"/>
  <c r="EJ69" i="2"/>
  <c r="CB78" i="2"/>
  <c r="CK76" i="2"/>
  <c r="FZ49" i="2"/>
  <c r="GI49" i="2" s="1"/>
  <c r="EJ49" i="2"/>
  <c r="EA40" i="2"/>
  <c r="EJ40" i="2" s="1"/>
  <c r="FZ30" i="2"/>
  <c r="EJ30" i="2"/>
  <c r="EE78" i="2"/>
  <c r="GJ12" i="2"/>
  <c r="GD13" i="2"/>
  <c r="GJ13" i="2" s="1"/>
  <c r="GC12" i="2"/>
  <c r="GC13" i="2" s="1"/>
  <c r="GI13" i="2" s="1"/>
  <c r="GD77" i="2"/>
  <c r="GJ14" i="2"/>
  <c r="GC14" i="2"/>
  <c r="EI84" i="2"/>
  <c r="GH83" i="2"/>
  <c r="GH84" i="2" s="1"/>
  <c r="EB41" i="2"/>
  <c r="EK41" i="2" s="1"/>
  <c r="GA31" i="2"/>
  <c r="EK31" i="2"/>
  <c r="CB41" i="2"/>
  <c r="CK41" i="2" s="1"/>
  <c r="EA31" i="2"/>
  <c r="CK31" i="2"/>
  <c r="FN38" i="2"/>
  <c r="FW38" i="2" s="1"/>
  <c r="FW37" i="2"/>
  <c r="GB79" i="2"/>
  <c r="GK79" i="2" s="1"/>
  <c r="GC38" i="2"/>
  <c r="DG79" i="2"/>
  <c r="CW79" i="2"/>
  <c r="CX81" i="2"/>
  <c r="GD82" i="2"/>
  <c r="CC82" i="2"/>
  <c r="AM82" i="2"/>
  <c r="CK77" i="2"/>
  <c r="CE78" i="2"/>
  <c r="CK78" i="2" s="1"/>
  <c r="GB55" i="2"/>
  <c r="GK55" i="2" s="1"/>
  <c r="GK54" i="2"/>
  <c r="CL79" i="2"/>
  <c r="GC89" i="2"/>
  <c r="GA34" i="2"/>
  <c r="GJ34" i="2" s="1"/>
  <c r="EK34" i="2"/>
  <c r="EG83" i="2"/>
  <c r="CH84" i="2"/>
  <c r="GE13" i="2"/>
  <c r="GK13" i="2" s="1"/>
  <c r="GK12" i="2"/>
  <c r="AF84" i="2"/>
  <c r="CE83" i="2"/>
  <c r="BP85" i="2"/>
  <c r="BY86" i="2"/>
  <c r="CB86" i="2"/>
  <c r="EB77" i="2"/>
  <c r="EK77" i="2" s="1"/>
  <c r="EA14" i="2"/>
  <c r="EA77" i="2" s="1"/>
  <c r="EJ77" i="2" s="1"/>
  <c r="EB12" i="2"/>
  <c r="EK12" i="2" s="1"/>
  <c r="EK76" i="2"/>
  <c r="FZ34" i="2"/>
  <c r="GI34" i="2" s="1"/>
  <c r="EJ34" i="2"/>
  <c r="GE82" i="2"/>
  <c r="EL82" i="2"/>
  <c r="EC38" i="2"/>
  <c r="EL38" i="2" s="1"/>
  <c r="GB37" i="2"/>
  <c r="EL37" i="2"/>
  <c r="GB82" i="2"/>
  <c r="ED12" i="2"/>
  <c r="ED13" i="2" s="1"/>
  <c r="EE13" i="2"/>
  <c r="CK79" i="2"/>
  <c r="EB42" i="2"/>
  <c r="EK42" i="2" s="1"/>
  <c r="EA42" i="2"/>
  <c r="EJ42" i="2" s="1"/>
  <c r="FZ32" i="2"/>
  <c r="EJ32" i="2"/>
  <c r="GE77" i="2"/>
  <c r="GK14" i="2"/>
  <c r="GE38" i="2"/>
  <c r="CC38" i="2"/>
  <c r="CL38" i="2" s="1"/>
  <c r="EB37" i="2"/>
  <c r="CL37" i="2"/>
  <c r="GA39" i="2"/>
  <c r="GJ39" i="2" s="1"/>
  <c r="GJ29" i="2"/>
  <c r="GD38" i="2"/>
  <c r="GC82" i="2"/>
  <c r="CC13" i="2"/>
  <c r="CL13" i="2" s="1"/>
  <c r="CB12" i="2"/>
  <c r="CB13" i="2" s="1"/>
  <c r="CK13" i="2" s="1"/>
  <c r="DP79" i="2"/>
  <c r="DY79" i="2" s="1"/>
  <c r="EF83" i="2"/>
  <c r="CG84" i="2"/>
  <c r="CB82" i="2"/>
  <c r="AL82" i="2"/>
  <c r="FP83" i="2"/>
  <c r="EN80" i="2"/>
  <c r="DF80" i="2"/>
  <c r="DO80" i="2" s="1"/>
  <c r="AE84" i="2"/>
  <c r="AN84" i="2" s="1"/>
  <c r="CD83" i="2"/>
  <c r="CM83" i="2" s="1"/>
  <c r="GC81" i="2"/>
  <c r="CL81" i="2"/>
  <c r="CI84" i="2"/>
  <c r="EH83" i="2"/>
  <c r="GA55" i="2"/>
  <c r="GJ55" i="2" s="1"/>
  <c r="GJ54" i="2"/>
  <c r="AO84" i="2"/>
  <c r="BP83" i="2"/>
  <c r="GA76" i="2"/>
  <c r="GJ48" i="2"/>
  <c r="BP38" i="2"/>
  <c r="BY38" i="2" s="1"/>
  <c r="BY37" i="2"/>
  <c r="EA55" i="2"/>
  <c r="EJ55" i="2" s="1"/>
  <c r="FZ54" i="2"/>
  <c r="EJ54" i="2"/>
  <c r="DQ84" i="2"/>
  <c r="DZ84" i="2" s="1"/>
  <c r="DZ83" i="2"/>
  <c r="EL12" i="2"/>
  <c r="EF13" i="2"/>
  <c r="EL13" i="2" s="1"/>
  <c r="U84" i="2"/>
  <c r="T83" i="2"/>
  <c r="T84" i="2" s="1"/>
  <c r="GI39" i="2"/>
  <c r="GA42" i="2"/>
  <c r="GJ42" i="2" s="1"/>
  <c r="GJ32" i="2"/>
  <c r="EA43" i="2"/>
  <c r="EJ43" i="2" s="1"/>
  <c r="FZ33" i="2"/>
  <c r="EJ33" i="2"/>
  <c r="ED38" i="2"/>
  <c r="EL77" i="2"/>
  <c r="EF78" i="2"/>
  <c r="EL78" i="2" s="1"/>
  <c r="DP80" i="2"/>
  <c r="EB78" i="2" l="1"/>
  <c r="GA28" i="3"/>
  <c r="GJ28" i="3" s="1"/>
  <c r="GJ22" i="3"/>
  <c r="FZ27" i="3"/>
  <c r="GI27" i="3" s="1"/>
  <c r="GI21" i="3"/>
  <c r="DF64" i="3"/>
  <c r="DO64" i="3" s="1"/>
  <c r="EN64" i="3"/>
  <c r="DG66" i="3"/>
  <c r="GE69" i="3"/>
  <c r="FZ28" i="3"/>
  <c r="GI28" i="3" s="1"/>
  <c r="GI22" i="3"/>
  <c r="EA71" i="3"/>
  <c r="CB70" i="3"/>
  <c r="CK71" i="3"/>
  <c r="BY68" i="3"/>
  <c r="EK65" i="3"/>
  <c r="CD69" i="3"/>
  <c r="CM69" i="3" s="1"/>
  <c r="EC68" i="3"/>
  <c r="CM68" i="3"/>
  <c r="FZ29" i="3"/>
  <c r="GI29" i="3" s="1"/>
  <c r="GI23" i="3"/>
  <c r="GK67" i="3"/>
  <c r="BY69" i="3"/>
  <c r="CO69" i="3"/>
  <c r="CN68" i="3"/>
  <c r="EG69" i="3"/>
  <c r="GF68" i="3"/>
  <c r="GF69" i="3" s="1"/>
  <c r="CE69" i="3"/>
  <c r="CK69" i="3" s="1"/>
  <c r="CK68" i="3"/>
  <c r="ED68" i="3"/>
  <c r="EK64" i="3"/>
  <c r="EE69" i="3"/>
  <c r="GD68" i="3"/>
  <c r="CW66" i="3"/>
  <c r="CX67" i="3"/>
  <c r="CW67" i="3" s="1"/>
  <c r="EV65" i="3"/>
  <c r="FF65" i="3"/>
  <c r="GB26" i="3"/>
  <c r="GK26" i="3" s="1"/>
  <c r="GK25" i="3"/>
  <c r="FP68" i="3"/>
  <c r="AL69" i="3"/>
  <c r="GB63" i="3"/>
  <c r="GK63" i="3" s="1"/>
  <c r="GK61" i="3"/>
  <c r="EJ65" i="3"/>
  <c r="BY70" i="3"/>
  <c r="BP74" i="3"/>
  <c r="BY74" i="3" s="1"/>
  <c r="FZ30" i="3"/>
  <c r="GI30" i="3" s="1"/>
  <c r="GI24" i="3"/>
  <c r="CN67" i="3"/>
  <c r="FZ61" i="3"/>
  <c r="EA63" i="3"/>
  <c r="EJ63" i="3" s="1"/>
  <c r="EJ61" i="3"/>
  <c r="GB66" i="3"/>
  <c r="GK66" i="3" s="1"/>
  <c r="EL66" i="3"/>
  <c r="CK67" i="3"/>
  <c r="CB69" i="3"/>
  <c r="FZ25" i="3"/>
  <c r="EA26" i="3"/>
  <c r="EJ26" i="3" s="1"/>
  <c r="EJ25" i="3"/>
  <c r="DX80" i="2"/>
  <c r="EA80" i="2"/>
  <c r="DY80" i="2"/>
  <c r="EB80" i="2"/>
  <c r="FZ55" i="2"/>
  <c r="GI55" i="2" s="1"/>
  <c r="GI54" i="2"/>
  <c r="BP84" i="2"/>
  <c r="BY84" i="2" s="1"/>
  <c r="BY83" i="2"/>
  <c r="GG83" i="2"/>
  <c r="GG84" i="2" s="1"/>
  <c r="EH84" i="2"/>
  <c r="FP84" i="2"/>
  <c r="FY84" i="2" s="1"/>
  <c r="FY83" i="2"/>
  <c r="EA86" i="2"/>
  <c r="CB85" i="2"/>
  <c r="CK86" i="2"/>
  <c r="CE84" i="2"/>
  <c r="ED83" i="2"/>
  <c r="EB79" i="2"/>
  <c r="EN79" i="2"/>
  <c r="DF79" i="2"/>
  <c r="DO79" i="2" s="1"/>
  <c r="DG81" i="2"/>
  <c r="DP81" i="2" s="1"/>
  <c r="EA41" i="2"/>
  <c r="EJ41" i="2" s="1"/>
  <c r="FZ31" i="2"/>
  <c r="EJ31" i="2"/>
  <c r="GI14" i="2"/>
  <c r="EK78" i="2"/>
  <c r="CO84" i="2"/>
  <c r="CN83" i="2"/>
  <c r="GB81" i="2"/>
  <c r="GK81" i="2" s="1"/>
  <c r="EL81" i="2"/>
  <c r="EF84" i="2"/>
  <c r="GE83" i="2"/>
  <c r="FZ42" i="2"/>
  <c r="GI42" i="2" s="1"/>
  <c r="GI32" i="2"/>
  <c r="EB13" i="2"/>
  <c r="EA12" i="2"/>
  <c r="EA13" i="2" s="1"/>
  <c r="EJ13" i="2" s="1"/>
  <c r="EG84" i="2"/>
  <c r="GF83" i="2"/>
  <c r="GF84" i="2" s="1"/>
  <c r="GJ77" i="2"/>
  <c r="GC77" i="2"/>
  <c r="GD78" i="2"/>
  <c r="CN82" i="2"/>
  <c r="CB38" i="2"/>
  <c r="CK38" i="2" s="1"/>
  <c r="EA37" i="2"/>
  <c r="CK37" i="2"/>
  <c r="FZ43" i="2"/>
  <c r="GI43" i="2" s="1"/>
  <c r="GI33" i="2"/>
  <c r="GA78" i="2"/>
  <c r="FZ76" i="2"/>
  <c r="GJ76" i="2"/>
  <c r="EW80" i="2"/>
  <c r="EM80" i="2"/>
  <c r="CK82" i="2"/>
  <c r="EJ12" i="2"/>
  <c r="GK82" i="2"/>
  <c r="BY85" i="2"/>
  <c r="BP89" i="2"/>
  <c r="BY89" i="2" s="1"/>
  <c r="CL82" i="2"/>
  <c r="CW81" i="2"/>
  <c r="CX82" i="2"/>
  <c r="CW82" i="2" s="1"/>
  <c r="GI12" i="2"/>
  <c r="CC83" i="2"/>
  <c r="AD84" i="2"/>
  <c r="AM84" i="2" s="1"/>
  <c r="AM83" i="2"/>
  <c r="EC83" i="2"/>
  <c r="CD84" i="2"/>
  <c r="CM84" i="2"/>
  <c r="EB38" i="2"/>
  <c r="EK38" i="2" s="1"/>
  <c r="GA37" i="2"/>
  <c r="EK37" i="2"/>
  <c r="GK77" i="2"/>
  <c r="GE78" i="2"/>
  <c r="GK78" i="2" s="1"/>
  <c r="EK13" i="2"/>
  <c r="GB38" i="2"/>
  <c r="GK38" i="2" s="1"/>
  <c r="GK37" i="2"/>
  <c r="GA41" i="2"/>
  <c r="GJ41" i="2" s="1"/>
  <c r="GJ31" i="2"/>
  <c r="FZ40" i="2"/>
  <c r="GI40" i="2" s="1"/>
  <c r="GI30" i="2"/>
  <c r="K84" i="2"/>
  <c r="AC83" i="2"/>
  <c r="EA78" i="2"/>
  <c r="EJ78" i="2" s="1"/>
  <c r="EJ76" i="2"/>
  <c r="EE84" i="2"/>
  <c r="GD83" i="2"/>
  <c r="CX83" i="2" l="1"/>
  <c r="CW83" i="2" s="1"/>
  <c r="CW84" i="2" s="1"/>
  <c r="DX64" i="3"/>
  <c r="EA64" i="3"/>
  <c r="FN65" i="3"/>
  <c r="FE65" i="3"/>
  <c r="FO65" i="3"/>
  <c r="CN69" i="3"/>
  <c r="DF66" i="3"/>
  <c r="DO66" i="3" s="1"/>
  <c r="DG67" i="3"/>
  <c r="DG68" i="3" s="1"/>
  <c r="DP66" i="3"/>
  <c r="FZ26" i="3"/>
  <c r="GI26" i="3" s="1"/>
  <c r="GI25" i="3"/>
  <c r="FP69" i="3"/>
  <c r="FY69" i="3" s="1"/>
  <c r="FY68" i="3"/>
  <c r="CK70" i="3"/>
  <c r="CB74" i="3"/>
  <c r="CK74" i="3" s="1"/>
  <c r="EM64" i="3"/>
  <c r="EW64" i="3"/>
  <c r="EN66" i="3"/>
  <c r="GD69" i="3"/>
  <c r="ED69" i="3"/>
  <c r="GC68" i="3"/>
  <c r="EC69" i="3"/>
  <c r="EL69" i="3" s="1"/>
  <c r="GB68" i="3"/>
  <c r="EL68" i="3"/>
  <c r="EA70" i="3"/>
  <c r="FZ71" i="3"/>
  <c r="EJ71" i="3"/>
  <c r="FZ63" i="3"/>
  <c r="GI63" i="3" s="1"/>
  <c r="GI61" i="3"/>
  <c r="CX68" i="3"/>
  <c r="GB83" i="2"/>
  <c r="GB84" i="2" s="1"/>
  <c r="EC84" i="2"/>
  <c r="CX84" i="2"/>
  <c r="DX79" i="2"/>
  <c r="EA79" i="2"/>
  <c r="GC83" i="2"/>
  <c r="ED84" i="2"/>
  <c r="CK85" i="2"/>
  <c r="CB89" i="2"/>
  <c r="CK89" i="2" s="1"/>
  <c r="EK80" i="2"/>
  <c r="CC84" i="2"/>
  <c r="CL84" i="2" s="1"/>
  <c r="CL83" i="2"/>
  <c r="FZ78" i="2"/>
  <c r="GI76" i="2"/>
  <c r="EL83" i="2"/>
  <c r="FZ41" i="2"/>
  <c r="GI41" i="2" s="1"/>
  <c r="GI31" i="2"/>
  <c r="EM79" i="2"/>
  <c r="EW79" i="2"/>
  <c r="EN81" i="2"/>
  <c r="EA85" i="2"/>
  <c r="FZ86" i="2"/>
  <c r="EJ86" i="2"/>
  <c r="AC84" i="2"/>
  <c r="AL84" i="2" s="1"/>
  <c r="CB83" i="2"/>
  <c r="AL83" i="2"/>
  <c r="DY81" i="2"/>
  <c r="EB81" i="2"/>
  <c r="EV80" i="2"/>
  <c r="FN80" i="2" s="1"/>
  <c r="FF80" i="2"/>
  <c r="FE80" i="2" s="1"/>
  <c r="FZ37" i="2"/>
  <c r="EA38" i="2"/>
  <c r="EJ38" i="2" s="1"/>
  <c r="EJ37" i="2"/>
  <c r="GJ78" i="2"/>
  <c r="GE84" i="2"/>
  <c r="GK84" i="2" s="1"/>
  <c r="GK83" i="2"/>
  <c r="EJ80" i="2"/>
  <c r="GD84" i="2"/>
  <c r="GA38" i="2"/>
  <c r="GJ38" i="2" s="1"/>
  <c r="GJ37" i="2"/>
  <c r="GI77" i="2"/>
  <c r="GC78" i="2"/>
  <c r="EL84" i="2"/>
  <c r="CN84" i="2"/>
  <c r="DF81" i="2"/>
  <c r="DO81" i="2" s="1"/>
  <c r="DG82" i="2"/>
  <c r="DG83" i="2" s="1"/>
  <c r="EK79" i="2"/>
  <c r="GI78" i="2" l="1"/>
  <c r="DG69" i="3"/>
  <c r="DF68" i="3"/>
  <c r="DF69" i="3" s="1"/>
  <c r="GB69" i="3"/>
  <c r="GK69" i="3" s="1"/>
  <c r="GK68" i="3"/>
  <c r="FF64" i="3"/>
  <c r="EV64" i="3"/>
  <c r="EW66" i="3"/>
  <c r="DX66" i="3"/>
  <c r="EA66" i="3"/>
  <c r="FX65" i="3"/>
  <c r="GA65" i="3"/>
  <c r="GJ65" i="3" s="1"/>
  <c r="FZ70" i="3"/>
  <c r="GI71" i="3"/>
  <c r="EJ70" i="3"/>
  <c r="EA74" i="3"/>
  <c r="EJ74" i="3" s="1"/>
  <c r="GC69" i="3"/>
  <c r="DY66" i="3"/>
  <c r="EB66" i="3"/>
  <c r="FW65" i="3"/>
  <c r="FZ65" i="3"/>
  <c r="GI65" i="3" s="1"/>
  <c r="CX69" i="3"/>
  <c r="CW68" i="3"/>
  <c r="DP68" i="3"/>
  <c r="EM66" i="3"/>
  <c r="EN67" i="3"/>
  <c r="EN68" i="3" s="1"/>
  <c r="DF67" i="3"/>
  <c r="DO67" i="3" s="1"/>
  <c r="DP67" i="3"/>
  <c r="EJ64" i="3"/>
  <c r="DG84" i="2"/>
  <c r="DF83" i="2"/>
  <c r="DP83" i="2"/>
  <c r="FW80" i="2"/>
  <c r="FZ80" i="2"/>
  <c r="GI80" i="2" s="1"/>
  <c r="CB84" i="2"/>
  <c r="CK84" i="2" s="1"/>
  <c r="CK83" i="2"/>
  <c r="EJ85" i="2"/>
  <c r="EA89" i="2"/>
  <c r="EJ89" i="2" s="1"/>
  <c r="EK81" i="2"/>
  <c r="EM81" i="2"/>
  <c r="EN82" i="2"/>
  <c r="EN83" i="2" s="1"/>
  <c r="DF82" i="2"/>
  <c r="DO82" i="2" s="1"/>
  <c r="DP82" i="2"/>
  <c r="FZ38" i="2"/>
  <c r="GI38" i="2" s="1"/>
  <c r="GI37" i="2"/>
  <c r="EV79" i="2"/>
  <c r="FF79" i="2"/>
  <c r="EW81" i="2"/>
  <c r="GC84" i="2"/>
  <c r="DX81" i="2"/>
  <c r="EA81" i="2"/>
  <c r="FZ85" i="2"/>
  <c r="GI86" i="2"/>
  <c r="EJ79" i="2"/>
  <c r="FO80" i="2"/>
  <c r="EN69" i="3" l="1"/>
  <c r="EM68" i="3"/>
  <c r="DY67" i="3"/>
  <c r="EB67" i="3"/>
  <c r="GI70" i="3"/>
  <c r="FZ74" i="3"/>
  <c r="GI74" i="3" s="1"/>
  <c r="DX67" i="3"/>
  <c r="EA67" i="3"/>
  <c r="EV66" i="3"/>
  <c r="EW67" i="3"/>
  <c r="EV67" i="3" s="1"/>
  <c r="EM67" i="3"/>
  <c r="DP69" i="3"/>
  <c r="DY69" i="3" s="1"/>
  <c r="DY68" i="3"/>
  <c r="EB68" i="3"/>
  <c r="CW69" i="3"/>
  <c r="DO68" i="3"/>
  <c r="EK66" i="3"/>
  <c r="EJ66" i="3"/>
  <c r="FE64" i="3"/>
  <c r="FN64" i="3" s="1"/>
  <c r="FF66" i="3"/>
  <c r="FO64" i="3"/>
  <c r="EM83" i="2"/>
  <c r="EN84" i="2"/>
  <c r="FX80" i="2"/>
  <c r="GA80" i="2"/>
  <c r="GJ80" i="2" s="1"/>
  <c r="DX82" i="2"/>
  <c r="EA82" i="2"/>
  <c r="DP84" i="2"/>
  <c r="DY84" i="2" s="1"/>
  <c r="DY83" i="2"/>
  <c r="EB83" i="2"/>
  <c r="GI85" i="2"/>
  <c r="FZ89" i="2"/>
  <c r="GI89" i="2" s="1"/>
  <c r="EM82" i="2"/>
  <c r="DF84" i="2"/>
  <c r="DO83" i="2"/>
  <c r="EJ81" i="2"/>
  <c r="EW83" i="2"/>
  <c r="EV81" i="2"/>
  <c r="EW82" i="2"/>
  <c r="EV82" i="2" s="1"/>
  <c r="FE79" i="2"/>
  <c r="FN79" i="2" s="1"/>
  <c r="FF81" i="2"/>
  <c r="FO81" i="2" s="1"/>
  <c r="DY82" i="2"/>
  <c r="EB82" i="2"/>
  <c r="FO79" i="2"/>
  <c r="FW64" i="3" l="1"/>
  <c r="FZ64" i="3"/>
  <c r="GI64" i="3" s="1"/>
  <c r="FE66" i="3"/>
  <c r="FN66" i="3" s="1"/>
  <c r="FF68" i="3"/>
  <c r="FF67" i="3"/>
  <c r="FE67" i="3" s="1"/>
  <c r="FO66" i="3"/>
  <c r="FX64" i="3"/>
  <c r="GA64" i="3"/>
  <c r="GJ64" i="3" s="1"/>
  <c r="FN67" i="3"/>
  <c r="FW67" i="3" s="1"/>
  <c r="EW68" i="3"/>
  <c r="EM69" i="3"/>
  <c r="DO69" i="3"/>
  <c r="DX69" i="3" s="1"/>
  <c r="DX68" i="3"/>
  <c r="EA68" i="3"/>
  <c r="EB69" i="3"/>
  <c r="EK69" i="3" s="1"/>
  <c r="EK68" i="3"/>
  <c r="FO67" i="3"/>
  <c r="FX67" i="3" s="1"/>
  <c r="FZ67" i="3"/>
  <c r="GI67" i="3" s="1"/>
  <c r="EJ67" i="3"/>
  <c r="EK67" i="3"/>
  <c r="FX81" i="2"/>
  <c r="GA81" i="2"/>
  <c r="GJ81" i="2" s="1"/>
  <c r="EW84" i="2"/>
  <c r="EV83" i="2"/>
  <c r="EV84" i="2" s="1"/>
  <c r="FW79" i="2"/>
  <c r="FZ79" i="2"/>
  <c r="GI79" i="2" s="1"/>
  <c r="EK82" i="2"/>
  <c r="EJ82" i="2"/>
  <c r="EB84" i="2"/>
  <c r="EK84" i="2" s="1"/>
  <c r="EK83" i="2"/>
  <c r="EM84" i="2"/>
  <c r="FX79" i="2"/>
  <c r="GA79" i="2"/>
  <c r="GJ79" i="2" s="1"/>
  <c r="FE81" i="2"/>
  <c r="FN81" i="2" s="1"/>
  <c r="FF82" i="2"/>
  <c r="FE82" i="2" s="1"/>
  <c r="FN82" i="2" s="1"/>
  <c r="DO84" i="2"/>
  <c r="DX84" i="2" s="1"/>
  <c r="DX83" i="2"/>
  <c r="EA83" i="2"/>
  <c r="FF69" i="3" l="1"/>
  <c r="FE68" i="3"/>
  <c r="FE69" i="3" s="1"/>
  <c r="EA69" i="3"/>
  <c r="EJ69" i="3" s="1"/>
  <c r="EJ68" i="3"/>
  <c r="FW66" i="3"/>
  <c r="FZ66" i="3"/>
  <c r="GI66" i="3" s="1"/>
  <c r="GA67" i="3"/>
  <c r="GJ67" i="3" s="1"/>
  <c r="EW69" i="3"/>
  <c r="EV68" i="3"/>
  <c r="FO68" i="3"/>
  <c r="FX66" i="3"/>
  <c r="GA66" i="3"/>
  <c r="GJ66" i="3" s="1"/>
  <c r="FW82" i="2"/>
  <c r="FZ82" i="2"/>
  <c r="GI82" i="2" s="1"/>
  <c r="FF83" i="2"/>
  <c r="FO82" i="2"/>
  <c r="EA84" i="2"/>
  <c r="EJ84" i="2" s="1"/>
  <c r="EJ83" i="2"/>
  <c r="FW81" i="2"/>
  <c r="FZ81" i="2"/>
  <c r="GI81" i="2" s="1"/>
  <c r="EV69" i="3" l="1"/>
  <c r="FN68" i="3"/>
  <c r="FO69" i="3"/>
  <c r="FX69" i="3" s="1"/>
  <c r="FX68" i="3"/>
  <c r="GA68" i="3"/>
  <c r="FX82" i="2"/>
  <c r="GA82" i="2"/>
  <c r="GJ82" i="2" s="1"/>
  <c r="FE83" i="2"/>
  <c r="FF84" i="2"/>
  <c r="FO83" i="2"/>
  <c r="FN69" i="3" l="1"/>
  <c r="FW69" i="3" s="1"/>
  <c r="FW68" i="3"/>
  <c r="FZ68" i="3"/>
  <c r="GA69" i="3"/>
  <c r="GJ69" i="3" s="1"/>
  <c r="GJ68" i="3"/>
  <c r="FE84" i="2"/>
  <c r="FN83" i="2"/>
  <c r="FO84" i="2"/>
  <c r="FX84" i="2" s="1"/>
  <c r="FX83" i="2"/>
  <c r="GA83" i="2"/>
  <c r="FZ69" i="3" l="1"/>
  <c r="GI69" i="3" s="1"/>
  <c r="GI68" i="3"/>
  <c r="GA84" i="2"/>
  <c r="GJ84" i="2" s="1"/>
  <c r="GJ83" i="2"/>
  <c r="FN84" i="2"/>
  <c r="FW84" i="2" s="1"/>
  <c r="FW83" i="2"/>
  <c r="FZ83" i="2"/>
  <c r="FZ84" i="2" l="1"/>
  <c r="GI84" i="2" s="1"/>
  <c r="GI83" i="2"/>
</calcChain>
</file>

<file path=xl/sharedStrings.xml><?xml version="1.0" encoding="utf-8"?>
<sst xmlns="http://schemas.openxmlformats.org/spreadsheetml/2006/main" count="1799" uniqueCount="120">
  <si>
    <t xml:space="preserve">ФАКТИЧЕСКИЕ ФИНАНСОВЫЕ ПОКАЗАТЕЛИ </t>
  </si>
  <si>
    <t>УСЛУГ ВОДОСНАБЖЕНИЯ ЗА 2020 ГОД</t>
  </si>
  <si>
    <t>ОБЪЕМНЫЕ ПОКАЗАТЕЛИ СИСТЕМЫ ВОДОСНАБЖЕНИЯ</t>
  </si>
  <si>
    <t>Показатели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</si>
  <si>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</si>
  <si>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</si>
  <si>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</si>
  <si>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</si>
  <si>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</si>
  <si>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</si>
  <si>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</si>
  <si>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</si>
  <si>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</si>
  <si>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</si>
  <si>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</si>
  <si>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</si>
  <si>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</si>
  <si>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</si>
  <si>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</si>
  <si>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</si>
  <si>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</si>
  <si>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</si>
  <si>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2020 ГОД</t>
  </si>
  <si>
    <t>ПЛАН</t>
  </si>
  <si>
    <t>ФАКТ</t>
  </si>
  <si>
    <t>ПРОШЛ.</t>
  </si>
  <si>
    <t>ОТКЛОНЕНИЕ, абс.</t>
  </si>
  <si>
    <t>ВСЕГО</t>
  </si>
  <si>
    <t>Вода</t>
  </si>
  <si>
    <t>Тех. Вода</t>
  </si>
  <si>
    <t xml:space="preserve">Поднято воды </t>
  </si>
  <si>
    <t>Расход на собств.нужды</t>
  </si>
  <si>
    <t>тоже в %</t>
  </si>
  <si>
    <t xml:space="preserve">Подано воды в сеть </t>
  </si>
  <si>
    <t>Потери воды</t>
  </si>
  <si>
    <t>% потерь к объему поданой  в сеть воды</t>
  </si>
  <si>
    <t>Реализация воды, в том числе:</t>
  </si>
  <si>
    <t>населению</t>
  </si>
  <si>
    <t>населению (повышающий коэффициент)</t>
  </si>
  <si>
    <t>прочим потребителям, в том числе:</t>
  </si>
  <si>
    <t>бюджетные потребители, в.т.ч.</t>
  </si>
  <si>
    <t>- федеральный бюджет;</t>
  </si>
  <si>
    <t>- областной бюджет;</t>
  </si>
  <si>
    <t>- местный бюджет.</t>
  </si>
  <si>
    <t>для осуществления ГВС, в том числе:</t>
  </si>
  <si>
    <t>на нужды ГВС МП "ОК и ТС"</t>
  </si>
  <si>
    <t>на нужды ГВС ОАО "РЖД"</t>
  </si>
  <si>
    <t>ДОХОДЫ С УЧЕТОМ УСТАНОВЛЕННЫХ ТАРИФОВ</t>
  </si>
  <si>
    <t>Население</t>
  </si>
  <si>
    <t>Население (повышающий коэффициент)</t>
  </si>
  <si>
    <t>Возмещение убытков</t>
  </si>
  <si>
    <t>Прочие потребители</t>
  </si>
  <si>
    <t>Техническая вода</t>
  </si>
  <si>
    <t>Для осуществления ГВС, в том числе:</t>
  </si>
  <si>
    <t>Всего доходов, в том числе:</t>
  </si>
  <si>
    <t>Отпускной тариф, руб. куб.м.</t>
  </si>
  <si>
    <t>население</t>
  </si>
  <si>
    <t>население (повышающий коэффициент)</t>
  </si>
  <si>
    <t>возмещение убытков</t>
  </si>
  <si>
    <t>прочие потребители</t>
  </si>
  <si>
    <t>техническая вода</t>
  </si>
  <si>
    <t>ФИНАНСОВЫЕ ЗАТРАТЫ</t>
  </si>
  <si>
    <t>Электроэнергия</t>
  </si>
  <si>
    <t>Амортизация</t>
  </si>
  <si>
    <t>Малоценное имущество до 40 тыс.руб.</t>
  </si>
  <si>
    <t>Ремонт и техобслуживание</t>
  </si>
  <si>
    <t>Материалы</t>
  </si>
  <si>
    <t>Затраты на оплату труда</t>
  </si>
  <si>
    <t>Отчисления на соцнужды</t>
  </si>
  <si>
    <t>то же в %</t>
  </si>
  <si>
    <t>Цеховые расходы всего, в том числе</t>
  </si>
  <si>
    <t>заработная плата цехового персонала</t>
  </si>
  <si>
    <t>отчисления на соцнужды</t>
  </si>
  <si>
    <t>ГСМ</t>
  </si>
  <si>
    <t>прочие</t>
  </si>
  <si>
    <t>Налоги и сборы всего, в том числе</t>
  </si>
  <si>
    <t>плата за водопользование (водный налог)</t>
  </si>
  <si>
    <t>транспортный налог</t>
  </si>
  <si>
    <t>плата за загрязн.окр.среды</t>
  </si>
  <si>
    <t>налог на имущество</t>
  </si>
  <si>
    <t>налог на имущество станции 3 подъема</t>
  </si>
  <si>
    <t>Общеэксплуатационные расходы, в т. ч.</t>
  </si>
  <si>
    <t>заработная плата АУР</t>
  </si>
  <si>
    <t>страховые взносы</t>
  </si>
  <si>
    <t>электроэнергия</t>
  </si>
  <si>
    <t>природный газ</t>
  </si>
  <si>
    <t>амортизация</t>
  </si>
  <si>
    <t xml:space="preserve">прочие </t>
  </si>
  <si>
    <t>Выпад. расх. прошл. периодов, в т.ч.</t>
  </si>
  <si>
    <t>Резерв (сбытовые расходы)</t>
  </si>
  <si>
    <t>Всего расходов</t>
  </si>
  <si>
    <t>Реализация, тыс. куб. м</t>
  </si>
  <si>
    <t>Себестоимость, руб.</t>
  </si>
  <si>
    <t>Корректировка НВВ, в том числе:</t>
  </si>
  <si>
    <t>Инвестиционная составляющая</t>
  </si>
  <si>
    <t>НВВ с учетом корректировки</t>
  </si>
  <si>
    <t>Прибыль</t>
  </si>
  <si>
    <t>НВВ Всего, тыс. руб.</t>
  </si>
  <si>
    <t>Тариф, в руб./куб. м</t>
  </si>
  <si>
    <t>ПРОЧИЕ РАССХОДЫ ВСЕГО, В Т.Ч.:</t>
  </si>
  <si>
    <t>Услуги по транспортировке питьевой воды пос. Вычегодский</t>
  </si>
  <si>
    <t>Технологическое присоединение к централизованной системе водоснабжения</t>
  </si>
  <si>
    <t>Прочая коммерческая деятельность</t>
  </si>
  <si>
    <t>Всего расходов (с учетом прочих расходов)</t>
  </si>
  <si>
    <t>ФАКТИЧЕСКИЕ ФИНАНСОВЫЕ ПОКАЗАТЕЛИ</t>
  </si>
  <si>
    <t>УСЛУГ ВОДООТВЕДЕНИЯ ЗА 2020 ГОД</t>
  </si>
  <si>
    <t>ОБЪЕМНЫЕ ПОКАЗАТЕЛИ СИСТЕМЫ ВОДООТВЕДЕНИЯ</t>
  </si>
  <si>
    <t>Стоки</t>
  </si>
  <si>
    <t>Очистка</t>
  </si>
  <si>
    <t>Очищено стоков всего</t>
  </si>
  <si>
    <t>Принято стоков, в том числе</t>
  </si>
  <si>
    <t>в стадии очистки</t>
  </si>
  <si>
    <t>от прочих потребителей, в том числе:</t>
  </si>
  <si>
    <t>Неканализованный жилой фонд</t>
  </si>
  <si>
    <t>ПЛАН ФИНАНСОВЫХ ЗАТРАТ</t>
  </si>
  <si>
    <t>Страховые взносы</t>
  </si>
  <si>
    <t>платежи за сброс загрязняющих веществ в пределах норматива</t>
  </si>
  <si>
    <t>Выпадающие расходы прошлых периодов, в т.ч.</t>
  </si>
  <si>
    <t>Услуги по транспортировке сточных вод пос. Вычегодский</t>
  </si>
  <si>
    <t>Технологическое присоединение к централизованной системе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</si>
</sst>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9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Font="1" applyFill="1"/>
    <xf numFmtId="0" fontId="3" fillId="2" borderId="1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3" xfId="1" applyFont="1" applyFill="1" applyBorder="1"/>
    <xf numFmtId="0" fontId="1" fillId="0" borderId="0" xfId="1" applyFill="1"/>
    <xf numFmtId="0" fontId="4" fillId="0" borderId="4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 applyProtection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 applyProtection="1">
      <alignment vertical="center"/>
      <protection locked="0"/>
    </xf>
    <xf numFmtId="164" fontId="6" fillId="3" borderId="4" xfId="1" applyNumberFormat="1" applyFont="1" applyFill="1" applyBorder="1" applyAlignment="1" applyProtection="1">
      <alignment vertical="center"/>
    </xf>
    <xf numFmtId="164" fontId="6" fillId="3" borderId="4" xfId="1" applyNumberFormat="1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horizontal="right" wrapText="1"/>
    </xf>
    <xf numFmtId="164" fontId="1" fillId="0" borderId="0" xfId="1" applyNumberFormat="1"/>
    <xf numFmtId="0" fontId="4" fillId="0" borderId="4" xfId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 applyProtection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 applyProtection="1">
      <alignment vertical="center"/>
      <protection locked="0"/>
    </xf>
    <xf numFmtId="164" fontId="7" fillId="3" borderId="4" xfId="1" applyNumberFormat="1" applyFont="1" applyFill="1" applyBorder="1" applyAlignment="1" applyProtection="1">
      <alignment vertical="center"/>
    </xf>
    <xf numFmtId="164" fontId="7" fillId="3" borderId="4" xfId="1" applyNumberFormat="1" applyFont="1" applyFill="1" applyBorder="1" applyAlignment="1">
      <alignment vertical="center"/>
    </xf>
    <xf numFmtId="164" fontId="7" fillId="3" borderId="4" xfId="1" applyNumberFormat="1" applyFont="1" applyFill="1" applyBorder="1" applyAlignment="1">
      <alignment horizontal="right" wrapText="1"/>
    </xf>
    <xf numFmtId="0" fontId="8" fillId="0" borderId="4" xfId="1" applyFont="1" applyFill="1" applyBorder="1" applyAlignment="1">
      <alignment vertical="center" wrapText="1"/>
    </xf>
    <xf numFmtId="10" fontId="9" fillId="0" borderId="4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 applyProtection="1">
      <alignment vertical="center"/>
    </xf>
    <xf numFmtId="10" fontId="9" fillId="3" borderId="4" xfId="1" applyNumberFormat="1" applyFont="1" applyFill="1" applyBorder="1" applyAlignment="1">
      <alignment vertical="center"/>
    </xf>
    <xf numFmtId="2" fontId="9" fillId="3" borderId="4" xfId="1" applyNumberFormat="1" applyFont="1" applyFill="1" applyBorder="1" applyAlignment="1">
      <alignment horizontal="right" wrapText="1"/>
    </xf>
    <xf numFmtId="0" fontId="4" fillId="0" borderId="4" xfId="1" applyFont="1" applyBorder="1" applyAlignment="1" applyProtection="1">
      <alignment vertical="center" wrapText="1"/>
    </xf>
    <xf numFmtId="0" fontId="8" fillId="0" borderId="8" xfId="1" applyFont="1" applyFill="1" applyBorder="1" applyAlignment="1">
      <alignment vertical="center" wrapText="1"/>
    </xf>
    <xf numFmtId="164" fontId="9" fillId="0" borderId="4" xfId="1" applyNumberFormat="1" applyFont="1" applyFill="1" applyBorder="1" applyAlignment="1" applyProtection="1">
      <alignment vertical="center"/>
    </xf>
    <xf numFmtId="164" fontId="9" fillId="0" borderId="4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 applyProtection="1">
      <alignment vertical="center"/>
      <protection locked="0"/>
    </xf>
    <xf numFmtId="164" fontId="9" fillId="3" borderId="4" xfId="1" applyNumberFormat="1" applyFont="1" applyFill="1" applyBorder="1" applyAlignment="1" applyProtection="1">
      <alignment vertical="center"/>
    </xf>
    <xf numFmtId="164" fontId="9" fillId="3" borderId="4" xfId="1" applyNumberFormat="1" applyFont="1" applyFill="1" applyBorder="1" applyAlignment="1">
      <alignment vertical="center"/>
    </xf>
    <xf numFmtId="164" fontId="9" fillId="3" borderId="4" xfId="1" applyNumberFormat="1" applyFont="1" applyFill="1" applyBorder="1" applyAlignment="1">
      <alignment horizontal="right" wrapText="1"/>
    </xf>
    <xf numFmtId="49" fontId="8" fillId="0" borderId="8" xfId="1" applyNumberFormat="1" applyFont="1" applyFill="1" applyBorder="1" applyAlignment="1">
      <alignment vertical="center" wrapText="1"/>
    </xf>
    <xf numFmtId="164" fontId="9" fillId="3" borderId="9" xfId="1" applyNumberFormat="1" applyFont="1" applyFill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4" fontId="7" fillId="0" borderId="4" xfId="1" applyNumberFormat="1" applyFont="1" applyFill="1" applyBorder="1" applyAlignment="1" applyProtection="1">
      <alignment vertical="center"/>
    </xf>
    <xf numFmtId="4" fontId="7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>
      <alignment vertical="center"/>
    </xf>
    <xf numFmtId="4" fontId="4" fillId="0" borderId="4" xfId="1" applyNumberFormat="1" applyFont="1" applyFill="1" applyBorder="1" applyAlignment="1" applyProtection="1">
      <alignment vertical="center"/>
      <protection locked="0"/>
    </xf>
    <xf numFmtId="4" fontId="7" fillId="3" borderId="4" xfId="1" applyNumberFormat="1" applyFont="1" applyFill="1" applyBorder="1" applyAlignment="1">
      <alignment vertical="center"/>
    </xf>
    <xf numFmtId="4" fontId="7" fillId="3" borderId="4" xfId="1" applyNumberFormat="1" applyFont="1" applyFill="1" applyBorder="1" applyAlignment="1">
      <alignment horizontal="right" wrapText="1"/>
    </xf>
    <xf numFmtId="164" fontId="4" fillId="0" borderId="4" xfId="1" applyNumberFormat="1" applyFont="1" applyFill="1" applyBorder="1" applyAlignment="1">
      <alignment vertical="center"/>
    </xf>
    <xf numFmtId="0" fontId="8" fillId="0" borderId="4" xfId="1" applyFont="1" applyBorder="1" applyAlignment="1">
      <alignment vertical="center" wrapText="1"/>
    </xf>
    <xf numFmtId="4" fontId="9" fillId="0" borderId="4" xfId="1" applyNumberFormat="1" applyFont="1" applyFill="1" applyBorder="1" applyAlignment="1" applyProtection="1">
      <alignment vertical="center"/>
    </xf>
    <xf numFmtId="4" fontId="9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>
      <alignment vertical="center"/>
    </xf>
    <xf numFmtId="4" fontId="8" fillId="0" borderId="4" xfId="1" applyNumberFormat="1" applyFont="1" applyFill="1" applyBorder="1" applyAlignment="1" applyProtection="1">
      <alignment vertical="center"/>
      <protection locked="0"/>
    </xf>
    <xf numFmtId="4" fontId="9" fillId="3" borderId="4" xfId="1" applyNumberFormat="1" applyFont="1" applyFill="1" applyBorder="1" applyAlignment="1">
      <alignment vertical="center"/>
    </xf>
    <xf numFmtId="4" fontId="9" fillId="3" borderId="4" xfId="1" applyNumberFormat="1" applyFont="1" applyFill="1" applyBorder="1" applyAlignment="1">
      <alignment horizontal="right" wrapText="1"/>
    </xf>
    <xf numFmtId="164" fontId="8" fillId="0" borderId="4" xfId="1" applyNumberFormat="1" applyFont="1" applyFill="1" applyBorder="1" applyAlignment="1">
      <alignment vertical="center"/>
    </xf>
    <xf numFmtId="164" fontId="10" fillId="0" borderId="0" xfId="1" applyNumberFormat="1" applyFont="1"/>
    <xf numFmtId="0" fontId="3" fillId="0" borderId="4" xfId="1" applyFont="1" applyBorder="1" applyAlignment="1">
      <alignment vertical="center" wrapText="1"/>
    </xf>
    <xf numFmtId="4" fontId="6" fillId="0" borderId="4" xfId="1" applyNumberFormat="1" applyFont="1" applyFill="1" applyBorder="1" applyAlignment="1" applyProtection="1">
      <alignment vertical="center"/>
    </xf>
    <xf numFmtId="4" fontId="6" fillId="0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vertical="center"/>
    </xf>
    <xf numFmtId="4" fontId="6" fillId="3" borderId="4" xfId="1" applyNumberFormat="1" applyFont="1" applyFill="1" applyBorder="1" applyAlignment="1">
      <alignment horizontal="right" wrapText="1"/>
    </xf>
    <xf numFmtId="4" fontId="10" fillId="0" borderId="0" xfId="1" applyNumberFormat="1" applyFont="1" applyFill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2" fontId="9" fillId="3" borderId="4" xfId="1" applyNumberFormat="1" applyFont="1" applyFill="1" applyBorder="1"/>
    <xf numFmtId="4" fontId="11" fillId="3" borderId="4" xfId="1" applyNumberFormat="1" applyFont="1" applyFill="1" applyBorder="1" applyAlignment="1">
      <alignment horizontal="right" wrapText="1"/>
    </xf>
    <xf numFmtId="2" fontId="10" fillId="0" borderId="0" xfId="1" applyNumberFormat="1" applyFont="1" applyFill="1" applyBorder="1"/>
    <xf numFmtId="0" fontId="8" fillId="0" borderId="4" xfId="1" applyFont="1" applyBorder="1" applyAlignment="1" applyProtection="1">
      <alignment vertical="center" wrapText="1"/>
    </xf>
    <xf numFmtId="2" fontId="9" fillId="0" borderId="0" xfId="1" applyNumberFormat="1" applyFont="1" applyFill="1" applyBorder="1"/>
    <xf numFmtId="4" fontId="9" fillId="0" borderId="0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4" fontId="1" fillId="2" borderId="2" xfId="1" applyNumberFormat="1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1" fillId="0" borderId="2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4" fillId="0" borderId="0" xfId="1" applyFont="1"/>
    <xf numFmtId="164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4" xfId="1" applyFont="1" applyBorder="1" applyAlignment="1">
      <alignment vertical="center"/>
    </xf>
    <xf numFmtId="164" fontId="7" fillId="0" borderId="4" xfId="1" applyNumberFormat="1" applyFont="1" applyFill="1" applyBorder="1"/>
    <xf numFmtId="4" fontId="7" fillId="0" borderId="4" xfId="1" applyNumberFormat="1" applyFont="1" applyFill="1" applyBorder="1"/>
    <xf numFmtId="4" fontId="4" fillId="0" borderId="4" xfId="1" applyNumberFormat="1" applyFont="1" applyFill="1" applyBorder="1" applyProtection="1">
      <protection locked="0"/>
    </xf>
    <xf numFmtId="0" fontId="8" fillId="0" borderId="4" xfId="1" applyFont="1" applyBorder="1" applyAlignment="1">
      <alignment vertical="center"/>
    </xf>
    <xf numFmtId="10" fontId="9" fillId="0" borderId="4" xfId="1" applyNumberFormat="1" applyFont="1" applyFill="1" applyBorder="1"/>
    <xf numFmtId="10" fontId="9" fillId="3" borderId="4" xfId="1" applyNumberFormat="1" applyFont="1" applyFill="1" applyBorder="1"/>
    <xf numFmtId="2" fontId="7" fillId="0" borderId="4" xfId="1" applyNumberFormat="1" applyFont="1" applyFill="1" applyBorder="1" applyProtection="1">
      <protection locked="0"/>
    </xf>
    <xf numFmtId="2" fontId="7" fillId="3" borderId="4" xfId="1" applyNumberFormat="1" applyFont="1" applyFill="1" applyBorder="1" applyAlignment="1">
      <alignment vertical="center"/>
    </xf>
    <xf numFmtId="2" fontId="7" fillId="3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/>
    <xf numFmtId="4" fontId="9" fillId="0" borderId="4" xfId="1" applyNumberFormat="1" applyFont="1" applyFill="1" applyBorder="1"/>
    <xf numFmtId="4" fontId="8" fillId="0" borderId="4" xfId="1" applyNumberFormat="1" applyFont="1" applyFill="1" applyBorder="1" applyProtection="1">
      <protection locked="0"/>
    </xf>
    <xf numFmtId="2" fontId="9" fillId="3" borderId="4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Border="1" applyAlignment="1" applyProtection="1">
      <alignment vertical="center"/>
    </xf>
    <xf numFmtId="165" fontId="7" fillId="0" borderId="4" xfId="1" applyNumberFormat="1" applyFont="1" applyFill="1" applyBorder="1" applyProtection="1">
      <protection locked="0"/>
    </xf>
    <xf numFmtId="164" fontId="8" fillId="0" borderId="4" xfId="1" applyNumberFormat="1" applyFont="1" applyFill="1" applyBorder="1" applyProtection="1">
      <protection locked="0"/>
    </xf>
    <xf numFmtId="165" fontId="8" fillId="0" borderId="4" xfId="1" applyNumberFormat="1" applyFont="1" applyFill="1" applyBorder="1" applyProtection="1">
      <protection locked="0"/>
    </xf>
    <xf numFmtId="165" fontId="4" fillId="0" borderId="4" xfId="1" applyNumberFormat="1" applyFont="1" applyFill="1" applyBorder="1" applyProtection="1">
      <protection locked="0"/>
    </xf>
    <xf numFmtId="0" fontId="3" fillId="0" borderId="4" xfId="1" applyFont="1" applyBorder="1" applyAlignment="1">
      <alignment vertical="center"/>
    </xf>
    <xf numFmtId="164" fontId="6" fillId="0" borderId="4" xfId="1" applyNumberFormat="1" applyFont="1" applyFill="1" applyBorder="1"/>
    <xf numFmtId="4" fontId="6" fillId="0" borderId="4" xfId="1" applyNumberFormat="1" applyFont="1" applyFill="1" applyBorder="1"/>
    <xf numFmtId="2" fontId="6" fillId="0" borderId="4" xfId="1" applyNumberFormat="1" applyFont="1" applyFill="1" applyBorder="1"/>
    <xf numFmtId="164" fontId="6" fillId="3" borderId="4" xfId="1" applyNumberFormat="1" applyFont="1" applyFill="1" applyBorder="1"/>
    <xf numFmtId="4" fontId="6" fillId="3" borderId="4" xfId="1" applyNumberFormat="1" applyFont="1" applyFill="1" applyBorder="1"/>
    <xf numFmtId="2" fontId="6" fillId="3" borderId="4" xfId="1" applyNumberFormat="1" applyFont="1" applyFill="1" applyBorder="1"/>
    <xf numFmtId="165" fontId="6" fillId="0" borderId="4" xfId="1" applyNumberFormat="1" applyFont="1" applyFill="1" applyBorder="1"/>
    <xf numFmtId="2" fontId="6" fillId="3" borderId="4" xfId="1" applyNumberFormat="1" applyFont="1" applyFill="1" applyBorder="1" applyAlignment="1">
      <alignment horizontal="right" wrapText="1"/>
    </xf>
    <xf numFmtId="0" fontId="3" fillId="0" borderId="4" xfId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vertical="center"/>
    </xf>
    <xf numFmtId="0" fontId="4" fillId="0" borderId="0" xfId="1" applyFont="1" applyFill="1"/>
    <xf numFmtId="2" fontId="9" fillId="0" borderId="4" xfId="1" applyNumberFormat="1" applyFont="1" applyFill="1" applyBorder="1"/>
    <xf numFmtId="164" fontId="11" fillId="3" borderId="4" xfId="1" applyNumberFormat="1" applyFont="1" applyFill="1" applyBorder="1" applyAlignment="1">
      <alignment vertical="center"/>
    </xf>
    <xf numFmtId="2" fontId="11" fillId="3" borderId="4" xfId="1" applyNumberFormat="1" applyFont="1" applyFill="1" applyBorder="1" applyAlignment="1">
      <alignment vertical="center"/>
    </xf>
    <xf numFmtId="0" fontId="3" fillId="0" borderId="4" xfId="1" applyFont="1" applyFill="1" applyBorder="1" applyAlignment="1" applyProtection="1">
      <alignment vertical="center"/>
    </xf>
    <xf numFmtId="164" fontId="6" fillId="0" borderId="1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4" fontId="6" fillId="0" borderId="2" xfId="1" applyNumberFormat="1" applyFont="1" applyFill="1" applyBorder="1" applyAlignment="1">
      <alignment horizontal="center"/>
    </xf>
    <xf numFmtId="4" fontId="6" fillId="0" borderId="3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4" fontId="6" fillId="3" borderId="1" xfId="1" applyNumberFormat="1" applyFont="1" applyFill="1" applyBorder="1" applyAlignment="1">
      <alignment horizontal="center"/>
    </xf>
    <xf numFmtId="4" fontId="6" fillId="3" borderId="2" xfId="1" applyNumberFormat="1" applyFont="1" applyFill="1" applyBorder="1" applyAlignment="1">
      <alignment horizontal="center"/>
    </xf>
    <xf numFmtId="4" fontId="6" fillId="3" borderId="3" xfId="1" applyNumberFormat="1" applyFont="1" applyFill="1" applyBorder="1" applyAlignment="1">
      <alignment horizontal="center"/>
    </xf>
    <xf numFmtId="0" fontId="8" fillId="0" borderId="4" xfId="1" applyFont="1" applyFill="1" applyBorder="1" applyAlignment="1" applyProtection="1">
      <alignment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  <xf numFmtId="2" fontId="9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2" fontId="11" fillId="3" borderId="1" xfId="1" applyNumberFormat="1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3" fillId="2" borderId="1" xfId="1" applyFont="1" applyFill="1" applyBorder="1" applyAlignment="1">
      <alignment horizontal="left" vertical="center" wrapText="1"/>
    </xf>
    <xf numFmtId="0" fontId="1" fillId="0" borderId="2" xfId="1" applyBorder="1" applyAlignment="1"/>
    <xf numFmtId="0" fontId="1" fillId="0" borderId="3" xfId="1" applyBorder="1" applyAlignment="1"/>
    <xf numFmtId="0" fontId="3" fillId="0" borderId="4" xfId="1" applyFont="1" applyFill="1" applyBorder="1" applyAlignment="1">
      <alignment horizontal="left"/>
    </xf>
    <xf numFmtId="164" fontId="6" fillId="0" borderId="4" xfId="1" applyNumberFormat="1" applyFont="1" applyFill="1" applyBorder="1" applyAlignment="1">
      <alignment horizontal="right" wrapText="1"/>
    </xf>
    <xf numFmtId="164" fontId="3" fillId="0" borderId="4" xfId="1" applyNumberFormat="1" applyFont="1" applyFill="1" applyBorder="1" applyAlignment="1">
      <alignment horizontal="right" wrapText="1"/>
    </xf>
    <xf numFmtId="164" fontId="7" fillId="0" borderId="4" xfId="1" applyNumberFormat="1" applyFont="1" applyFill="1" applyBorder="1" applyAlignment="1">
      <alignment horizontal="right" wrapText="1"/>
    </xf>
    <xf numFmtId="164" fontId="4" fillId="0" borderId="4" xfId="1" applyNumberFormat="1" applyFont="1" applyFill="1" applyBorder="1" applyAlignment="1">
      <alignment horizontal="right" wrapText="1"/>
    </xf>
    <xf numFmtId="164" fontId="9" fillId="0" borderId="4" xfId="1" applyNumberFormat="1" applyFont="1" applyFill="1" applyBorder="1" applyAlignment="1">
      <alignment horizontal="right" wrapText="1"/>
    </xf>
    <xf numFmtId="164" fontId="8" fillId="0" borderId="4" xfId="1" applyNumberFormat="1" applyFont="1" applyFill="1" applyBorder="1" applyAlignment="1">
      <alignment horizontal="right" wrapText="1"/>
    </xf>
    <xf numFmtId="49" fontId="8" fillId="0" borderId="4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/>
    <xf numFmtId="4" fontId="1" fillId="2" borderId="2" xfId="1" applyNumberFormat="1" applyFill="1" applyBorder="1"/>
    <xf numFmtId="4" fontId="1" fillId="2" borderId="3" xfId="1" applyNumberFormat="1" applyFill="1" applyBorder="1"/>
    <xf numFmtId="4" fontId="7" fillId="0" borderId="4" xfId="1" applyNumberFormat="1" applyFont="1" applyFill="1" applyBorder="1" applyAlignment="1">
      <alignment horizontal="right" vertical="center"/>
    </xf>
    <xf numFmtId="4" fontId="4" fillId="0" borderId="4" xfId="1" applyNumberFormat="1" applyFont="1" applyFill="1" applyBorder="1" applyAlignment="1" applyProtection="1">
      <alignment horizontal="right" vertical="center"/>
      <protection locked="0"/>
    </xf>
    <xf numFmtId="4" fontId="7" fillId="3" borderId="4" xfId="1" applyNumberFormat="1" applyFont="1" applyFill="1" applyBorder="1"/>
    <xf numFmtId="164" fontId="7" fillId="3" borderId="4" xfId="1" applyNumberFormat="1" applyFont="1" applyFill="1" applyBorder="1"/>
    <xf numFmtId="164" fontId="4" fillId="0" borderId="4" xfId="1" applyNumberFormat="1" applyFont="1" applyFill="1" applyBorder="1" applyAlignment="1" applyProtection="1">
      <alignment horizontal="right" vertical="center"/>
      <protection locked="0"/>
    </xf>
    <xf numFmtId="4" fontId="6" fillId="0" borderId="4" xfId="1" applyNumberFormat="1" applyFont="1" applyFill="1" applyBorder="1" applyAlignment="1">
      <alignment horizontal="right" vertical="center"/>
    </xf>
    <xf numFmtId="4" fontId="6" fillId="3" borderId="4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4" fontId="9" fillId="0" borderId="4" xfId="1" applyNumberFormat="1" applyFont="1" applyFill="1" applyBorder="1" applyAlignment="1">
      <alignment horizontal="right" vertical="center"/>
    </xf>
    <xf numFmtId="4" fontId="9" fillId="3" borderId="4" xfId="1" applyNumberFormat="1" applyFont="1" applyFill="1" applyBorder="1" applyAlignment="1">
      <alignment horizontal="right" vertical="center"/>
    </xf>
    <xf numFmtId="4" fontId="1" fillId="2" borderId="2" xfId="1" applyNumberFormat="1" applyFill="1" applyBorder="1" applyAlignment="1">
      <alignment horizontal="left"/>
    </xf>
    <xf numFmtId="4" fontId="4" fillId="2" borderId="2" xfId="1" applyNumberFormat="1" applyFont="1" applyFill="1" applyBorder="1" applyAlignment="1">
      <alignment horizontal="left"/>
    </xf>
    <xf numFmtId="4" fontId="4" fillId="2" borderId="3" xfId="1" applyNumberFormat="1" applyFont="1" applyFill="1" applyBorder="1" applyAlignment="1">
      <alignment horizontal="left"/>
    </xf>
    <xf numFmtId="4" fontId="7" fillId="3" borderId="1" xfId="1" applyNumberFormat="1" applyFont="1" applyFill="1" applyBorder="1"/>
    <xf numFmtId="10" fontId="8" fillId="0" borderId="4" xfId="1" applyNumberFormat="1" applyFont="1" applyFill="1" applyBorder="1" applyAlignment="1">
      <alignment vertical="center" wrapText="1"/>
    </xf>
    <xf numFmtId="10" fontId="9" fillId="3" borderId="4" xfId="1" applyNumberFormat="1" applyFont="1" applyFill="1" applyBorder="1" applyAlignment="1">
      <alignment horizontal="right" wrapText="1"/>
    </xf>
    <xf numFmtId="0" fontId="4" fillId="0" borderId="4" xfId="1" applyFont="1" applyFill="1" applyBorder="1" applyAlignment="1">
      <alignment vertical="center"/>
    </xf>
    <xf numFmtId="4" fontId="7" fillId="0" borderId="4" xfId="1" applyNumberFormat="1" applyFont="1" applyFill="1" applyBorder="1" applyProtection="1">
      <protection locked="0"/>
    </xf>
    <xf numFmtId="4" fontId="9" fillId="3" borderId="4" xfId="1" applyNumberFormat="1" applyFont="1" applyFill="1" applyBorder="1"/>
    <xf numFmtId="4" fontId="9" fillId="3" borderId="1" xfId="1" applyNumberFormat="1" applyFont="1" applyFill="1" applyBorder="1"/>
    <xf numFmtId="2" fontId="9" fillId="3" borderId="4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Protection="1">
      <protection locked="0"/>
    </xf>
    <xf numFmtId="164" fontId="4" fillId="0" borderId="4" xfId="1" applyNumberFormat="1" applyFont="1" applyFill="1" applyBorder="1" applyProtection="1">
      <protection locked="0"/>
    </xf>
    <xf numFmtId="4" fontId="6" fillId="3" borderId="1" xfId="1" applyNumberFormat="1" applyFont="1" applyFill="1" applyBorder="1"/>
    <xf numFmtId="4" fontId="11" fillId="3" borderId="4" xfId="1" applyNumberFormat="1" applyFont="1" applyFill="1" applyBorder="1" applyAlignment="1">
      <alignment vertical="center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/>
    </xf>
    <xf numFmtId="4" fontId="1" fillId="0" borderId="0" xfId="1" applyNumberFormat="1" applyFill="1" applyBorder="1"/>
    <xf numFmtId="4" fontId="1" fillId="0" borderId="0" xfId="1" applyNumberFormat="1" applyFill="1"/>
    <xf numFmtId="4" fontId="4" fillId="0" borderId="0" xfId="1" applyNumberFormat="1" applyFont="1" applyFill="1"/>
    <xf numFmtId="4" fontId="1" fillId="0" borderId="0" xfId="1" applyNumberFormat="1"/>
    <xf numFmtId="4" fontId="4" fillId="0" borderId="0" xfId="1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44;&#1086;&#1082;&#1091;&#1084;&#1077;&#1085;&#1090;&#1099;%202020%20&#1075;&#1086;&#1076;\&#1060;&#1061;&#1044;\&#1055;&#1051;&#1040;&#1053;,%20&#1060;&#1040;&#1050;&#1058;,%20&#1060;&#1061;&#1044;%20&#1042;&#1054;&#1044;&#1040;,%20&#1057;&#1058;&#1054;&#1050;&#1048;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%20&#1091;&#1090;&#1074;.%20&#1040;&#1075;\&#1058;&#1072;&#1085;&#1103;\91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5;&#1086;%20&#1079;&#1072;&#1087;&#1088;&#1086;&#1089;&#1072;&#1084;%20&#1040;&#1075;&#1077;&#1085;&#1089;&#1090;&#1074;&#1072;%202011\&#1058;&#1072;&#1088;&#1080;&#1092;&#1099;-2009%20&#1085;&#1072;%20&#1089;&#1086;&#1075;&#1083;.%20&#1087;&#1088;&#1086;&#1075;&#1088;\&#1058;&#1072;&#1085;&#1103;\91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73;&#1097;&#1080;&#1077;&#1044;&#1086;&#1082;&#1091;&#1084;&#1077;&#1085;&#1090;&#1099;\&#1058;&#1072;&#1088;&#1080;&#1092;&#1099;%20&#1085;&#1072;%202011&#1075;%20&#1091;&#1090;&#1074;.%20&#1040;&#1075;\&#1058;&#1072;&#1085;&#1103;\91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2%20%20&#1091;&#1090;&#1074;.%20&#1040;&#1075;\&#1050;&#1074;&#1072;&#1088;&#1090;&#1072;&#1083;&#1100;&#1085;&#1099;&#1077;%20&#1089;&#1084;&#1077;&#1090;&#1099;\&#1058;&#1072;&#1085;&#1103;\91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5;&#1086;%20&#1079;&#1072;&#1087;&#1088;&#1086;&#1089;&#1072;&#1084;%20&#1040;&#1075;&#1077;&#1085;&#1089;&#1090;&#1074;&#1072;%202011\&#1054;&#1073;&#1097;&#1080;&#1077;&#1044;&#1086;&#1082;&#1091;&#1084;&#1077;&#1085;&#1090;&#1099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8;&#1072;&#1088;&#1080;&#1092;&#1099;%20&#1085;&#1072;%202011&#1075;%20&#1079;&#1072;&#1103;&#1074;&#1083;.&#1074;%20&#1040;&#1075;\&#1058;&#1072;&#1085;&#1103;\9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8;&#1072;&#1088;&#1080;&#1092;&#1099;%20&#1085;&#1072;%202010&#1075;.%20-%20&#1091;&#1090;&#1074;&#1077;&#1088;&#1078;&#1076;&#1077;&#1085;&#1085;&#1099;&#1077;%20&#1040;&#1076;&#1084;&#1080;&#1085;\&#1058;&#1072;&#1085;&#1103;\91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44;&#1086;&#1082;&#1091;&#1084;&#1077;&#1085;&#1090;&#1099;%202019%20&#1075;&#1086;&#1076;\&#1060;&#1061;&#1044;\&#1055;&#1051;&#1040;&#1053;,%20&#1060;&#1040;&#1050;&#1058;,%20&#1060;&#1061;&#1044;%202019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&#1052;&#1086;&#1080;%20&#1076;&#1086;&#1082;&#1091;&#1084;&#1077;&#1085;&#1090;&#1099;\2012\&#1054;&#1057;&#1050;\&#1060;&#1086;&#1088;&#1084;&#1072;&#1090;&#1099;&#1041;&#1102;&#1076;&#1078;&#1077;&#1090;&#1086;&#1074;&#1043;&#1088;&#1091;&#1087;&#1087;&#1099;%20&#1054;&#1057;&#1050;_&#1089;_&#1080;&#1079;&#1084;&#1077;&#1085;&#1077;&#1085;&#1080;&#1103;&#1084;&#1080;%20v%207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Temp\XPgrpwise\OSK_budge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4;&#1090;&#1095;&#1077;&#1090;%20&#1087;&#1086;%20&#1089;&#1077;&#1073;&#1077;&#1089;&#1090;&#1086;&#1080;&#1084;&#1086;&#1089;&#1090;&#1080;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73;&#1097;&#1080;&#1077;&#1044;&#1086;&#1082;&#1091;&#1084;&#1077;&#1085;&#1090;&#1099;\&#1058;&#1072;&#1088;&#1080;&#1092;&#1099;%20&#1085;&#1072;%202011%20&#1091;&#1090;&#1074;.%20&#1040;&#1075;\&#1054;&#1090;&#1095;&#1077;&#1090;%20&#1087;&#1086;%20&#1055;&#1055;%2015.03.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32701\&#1086;&#1073;&#1097;&#1080;&#1077;&#1076;&#1086;&#1082;&#1091;&#1084;&#1077;&#1085;&#1090;&#1099;\Documents%20and%20Settings\EIAS_user\&#1056;&#1072;&#1073;&#1086;&#1095;&#1080;&#1081;%20&#1089;&#1090;&#1086;&#1083;\JKH.OPEN.INFO.HVS2(v2.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vo\&#1101;&#1082;&#1086;&#1085;&#1086;&#1084;&#1080;&#1089;&#1090;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44;&#1045;&#1051;%20&#1056;&#1043;&#1054;%20&#1080;%20&#1050;&#1050;\1%20&#1064;&#1040;&#1041;&#1051;&#1054;&#1053;&#1067;%20&#1045;&#1048;&#1040;&#1057;\1.5%20&#1064;&#1040;&#1041;&#1051;&#1054;&#1053;&#1067;%20&#1053;&#1040;%202017%20&#1043;&#1054;&#1044;\&#1060;&#1040;&#1050;&#1058;%202016%20&#1075;&#1086;&#1076;&#1072;\&#1040;&#1090;&#1086;&#1084;&#1072;&#1088;&#1085;&#1080;&#1082;&#1080;%20&#1074;&#1086;&#1076;&#1072;\&#1040;%20&#1050;&#1086;&#1090;&#1083;&#1072;&#1089;%20&#1043;&#1086;&#1088;&#1074;&#1086;&#1076;&#1086;&#1082;&#1072;&#1085;&#1072;&#1083;%20BALANCE.CALC.TARIFF.VSNA.2016.FACT_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ов "/>
      <sheetName val="объемы черн"/>
      <sheetName val="потери"/>
      <sheetName val="приборы учета"/>
      <sheetName val="ф1.1. п5 МУ"/>
      <sheetName val="ф.1 п.5 МУ 1746э"/>
      <sheetName val="ТН"/>
      <sheetName val="факт шаблон стоки"/>
      <sheetName val="факт шаблон вода"/>
      <sheetName val="А"/>
      <sheetName val="водный налог вып"/>
      <sheetName val="ВП объемы"/>
      <sheetName val="А 2017"/>
      <sheetName val="Текущий ремонт"/>
      <sheetName val="Чистая прибыль с транспортир."/>
      <sheetName val="Прил. 1 План ФХД с транспортир."/>
      <sheetName val="Прил. 1 План ФХД трансп. стоков"/>
      <sheetName val="Прил. 1 План ФХД трансп. воды"/>
      <sheetName val="Прил. 1 План ФХД стоки"/>
      <sheetName val="Прил. 1 План ФХД вода "/>
      <sheetName val="Расчет товарной выручки 2020"/>
      <sheetName val="ФАКТИЧЕСКАЯ СЕБЕСТ. СТОКИ 2020"/>
      <sheetName val="ПОЛНАЯ СЕБЕСТОИМОСТЬ СТОКИ 2020"/>
      <sheetName val="ФАКТИЧЕСКАЯ СЕБЕСТ ВОДА 2020"/>
      <sheetName val="ПОЛНАЯ СЕБЕСТОИМОСТЬ ВОДА 2020"/>
      <sheetName val="объемы"/>
      <sheetName val="вода"/>
      <sheetName val="стоки"/>
      <sheetName val="вода 2019-2020 коррект"/>
      <sheetName val="тех вода 2019-2020"/>
      <sheetName val="стоки 2019-2020"/>
      <sheetName val="очистка 2019-2020"/>
      <sheetName val="цех вода"/>
      <sheetName val="цех стоки"/>
      <sheetName val="ХР"/>
      <sheetName val="электр 2017-2018"/>
      <sheetName val="электр"/>
      <sheetName val="ЭЭ вода"/>
      <sheetName val="ЭЭ стоки"/>
      <sheetName val="Аморт"/>
      <sheetName val="Лист2"/>
      <sheetName val="хим реагенты"/>
      <sheetName val="ЗП"/>
      <sheetName val="ЗП среднемес"/>
      <sheetName val="рем программа"/>
      <sheetName val="ремонты"/>
      <sheetName val="ОХР "/>
      <sheetName val="Тепловая энергия (3 подъем)"/>
      <sheetName val="Транспортировка КЭМЗ"/>
      <sheetName val="ЗП с факт 3 кв. 2015"/>
      <sheetName val="ср. разряд"/>
      <sheetName val="Аренда земли"/>
      <sheetName val="3 подъем зпл"/>
      <sheetName val="транс"/>
      <sheetName val=" текРемвода 2016"/>
      <sheetName val="  текРемстоки 2016"/>
      <sheetName val="Кап Рем"/>
      <sheetName val="кап влож"/>
      <sheetName val="выпадающие расходы на 2020"/>
      <sheetName val="Н 2019-2024"/>
      <sheetName val="вод.налог"/>
      <sheetName val="имущество"/>
      <sheetName val="налог на имущ"/>
      <sheetName val="Резерв ДЗ"/>
      <sheetName val="Выпадающ15-16"/>
      <sheetName val="Ремонт стоки 2016"/>
      <sheetName val="Ремонт вода 2016"/>
      <sheetName val="Выпадающ"/>
      <sheetName val="Ремонт вода 2015"/>
      <sheetName val="Ремонт стоки 2015"/>
      <sheetName val="платежка с ИП"/>
      <sheetName val="рез к 2017"/>
      <sheetName val="НВОС"/>
      <sheetName val="рез к 2018-2024 (кор) "/>
      <sheetName val="А 2018"/>
      <sheetName val="Расчет товарной выручки 2018"/>
      <sheetName val="рез к 2017-2023"/>
      <sheetName val="распределение ОХР"/>
      <sheetName val="2017 к"/>
      <sheetName val="2018 к"/>
      <sheetName val="имушество 2017 к."/>
      <sheetName val="Лист4"/>
      <sheetName val="2017 к смета"/>
      <sheetName val="2018 к смета"/>
      <sheetName val="амортизация 2017 год"/>
      <sheetName val="Насосная стация 2 подъем"/>
      <sheetName val="снятие ИП"/>
      <sheetName val="ИП"/>
      <sheetName val="хим. реагенты"/>
      <sheetName val="ээ 2015"/>
      <sheetName val="ремонт"/>
      <sheetName val="Лист3"/>
      <sheetName val="Лист5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8">
          <cell r="F8">
            <v>488.36099999999999</v>
          </cell>
          <cell r="G8">
            <v>0.34899999999999998</v>
          </cell>
          <cell r="I8">
            <v>444.51100000000002</v>
          </cell>
          <cell r="J8">
            <v>0.19900000000000001</v>
          </cell>
          <cell r="L8">
            <v>579.82399999999996</v>
          </cell>
          <cell r="M8">
            <v>2.786</v>
          </cell>
          <cell r="U8">
            <v>506.38099999999997</v>
          </cell>
          <cell r="V8">
            <v>0.28899999999999998</v>
          </cell>
          <cell r="X8">
            <v>517.56100000000004</v>
          </cell>
          <cell r="Y8">
            <v>0.80600000000000005</v>
          </cell>
        </row>
        <row r="9">
          <cell r="F9">
            <v>270.39299999999997</v>
          </cell>
          <cell r="G9">
            <v>0.34899999999999998</v>
          </cell>
          <cell r="I9">
            <v>269.93</v>
          </cell>
          <cell r="J9">
            <v>0.19900000000000001</v>
          </cell>
          <cell r="L9">
            <v>258.53100000000001</v>
          </cell>
          <cell r="M9">
            <v>2.786</v>
          </cell>
          <cell r="U9">
            <v>264.71000000000004</v>
          </cell>
          <cell r="V9">
            <v>0.28899999999999998</v>
          </cell>
          <cell r="X9">
            <v>251.09500000000003</v>
          </cell>
          <cell r="Y9">
            <v>0.80600000000000005</v>
          </cell>
          <cell r="AA9">
            <v>0</v>
          </cell>
          <cell r="AB9">
            <v>0</v>
          </cell>
          <cell r="AS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W9">
            <v>0</v>
          </cell>
          <cell r="BX9">
            <v>0</v>
          </cell>
        </row>
        <row r="10">
          <cell r="F10">
            <v>211.66</v>
          </cell>
          <cell r="I10">
            <v>202.30199999999999</v>
          </cell>
          <cell r="L10">
            <v>195.19499999999999</v>
          </cell>
          <cell r="U10">
            <v>210.49100000000001</v>
          </cell>
          <cell r="X10">
            <v>206.65700000000001</v>
          </cell>
        </row>
        <row r="11">
          <cell r="F11">
            <v>0</v>
          </cell>
          <cell r="G11">
            <v>0.34899999999999998</v>
          </cell>
          <cell r="I11">
            <v>0</v>
          </cell>
          <cell r="J11">
            <v>0.19900000000000001</v>
          </cell>
          <cell r="L11">
            <v>0</v>
          </cell>
          <cell r="M11">
            <v>2.786</v>
          </cell>
          <cell r="U11">
            <v>0</v>
          </cell>
          <cell r="V11">
            <v>0.28899999999999998</v>
          </cell>
          <cell r="X11">
            <v>0</v>
          </cell>
          <cell r="Y11">
            <v>0.80600000000000005</v>
          </cell>
          <cell r="AA11">
            <v>0</v>
          </cell>
          <cell r="AS11">
            <v>0</v>
          </cell>
          <cell r="AV11">
            <v>0</v>
          </cell>
          <cell r="AY11">
            <v>0</v>
          </cell>
          <cell r="BQ11">
            <v>0</v>
          </cell>
          <cell r="BT11">
            <v>0</v>
          </cell>
          <cell r="BW11">
            <v>0</v>
          </cell>
        </row>
        <row r="12">
          <cell r="F12">
            <v>58.732999999999997</v>
          </cell>
          <cell r="I12">
            <v>67.628</v>
          </cell>
          <cell r="L12">
            <v>63.335999999999999</v>
          </cell>
          <cell r="U12">
            <v>54.219000000000001</v>
          </cell>
          <cell r="X12">
            <v>44.438000000000002</v>
          </cell>
        </row>
        <row r="13">
          <cell r="F13">
            <v>20.529</v>
          </cell>
          <cell r="I13">
            <v>29.414000000000001</v>
          </cell>
          <cell r="L13">
            <v>26.513999999999999</v>
          </cell>
          <cell r="U13">
            <v>21.448</v>
          </cell>
          <cell r="X13">
            <v>16.499000000000002</v>
          </cell>
          <cell r="AA13">
            <v>0</v>
          </cell>
          <cell r="AS13">
            <v>0</v>
          </cell>
          <cell r="AV13">
            <v>0</v>
          </cell>
          <cell r="AY13">
            <v>0</v>
          </cell>
          <cell r="BQ13">
            <v>0</v>
          </cell>
          <cell r="BT13">
            <v>0</v>
          </cell>
          <cell r="BW13">
            <v>0</v>
          </cell>
        </row>
        <row r="14">
          <cell r="F14">
            <v>4.1189999999999998</v>
          </cell>
          <cell r="I14">
            <v>10.363</v>
          </cell>
          <cell r="L14">
            <v>9.66</v>
          </cell>
          <cell r="U14">
            <v>9.0779999999999994</v>
          </cell>
          <cell r="X14">
            <v>7.56</v>
          </cell>
        </row>
        <row r="15">
          <cell r="F15">
            <v>7.41</v>
          </cell>
          <cell r="I15">
            <v>7.7670000000000003</v>
          </cell>
          <cell r="L15">
            <v>7.3540000000000001</v>
          </cell>
          <cell r="U15">
            <v>6.9180000000000001</v>
          </cell>
          <cell r="X15">
            <v>6.2430000000000003</v>
          </cell>
        </row>
        <row r="16">
          <cell r="F16">
            <v>9</v>
          </cell>
          <cell r="I16">
            <v>11.284000000000001</v>
          </cell>
          <cell r="L16">
            <v>9.5</v>
          </cell>
          <cell r="U16">
            <v>5.452</v>
          </cell>
          <cell r="X16">
            <v>2.6960000000000002</v>
          </cell>
        </row>
        <row r="151">
          <cell r="C151">
            <v>2170.6375644734762</v>
          </cell>
          <cell r="D151">
            <v>10.286116820928154</v>
          </cell>
          <cell r="F151">
            <v>939.9559999999999</v>
          </cell>
          <cell r="G151">
            <v>0.66</v>
          </cell>
          <cell r="I151">
            <v>713.98099999999999</v>
          </cell>
          <cell r="J151">
            <v>0.371</v>
          </cell>
          <cell r="L151">
            <v>934.76</v>
          </cell>
          <cell r="M151">
            <v>5.22</v>
          </cell>
          <cell r="R151">
            <v>2170.6375644734762</v>
          </cell>
          <cell r="S151">
            <v>10.286116820928154</v>
          </cell>
          <cell r="U151">
            <v>928.68</v>
          </cell>
          <cell r="V151">
            <v>0.53</v>
          </cell>
          <cell r="X151">
            <v>0</v>
          </cell>
          <cell r="Y151">
            <v>0</v>
          </cell>
          <cell r="AA151">
            <v>0</v>
          </cell>
          <cell r="AB151">
            <v>0</v>
          </cell>
          <cell r="AP151">
            <v>2235.7566914076801</v>
          </cell>
          <cell r="AQ151">
            <v>10.892997713362917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Y151">
            <v>0</v>
          </cell>
          <cell r="AZ151">
            <v>0</v>
          </cell>
          <cell r="BN151">
            <v>2235.7566914076801</v>
          </cell>
          <cell r="BO151">
            <v>10.892997713362917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W151">
            <v>0</v>
          </cell>
          <cell r="BX151">
            <v>0</v>
          </cell>
        </row>
        <row r="152">
          <cell r="C152">
            <v>1260.4902994961803</v>
          </cell>
          <cell r="D152">
            <v>0.74970050381954567</v>
          </cell>
          <cell r="F152">
            <v>432.22199999999998</v>
          </cell>
          <cell r="G152">
            <v>0</v>
          </cell>
          <cell r="I152">
            <v>437.05700000000002</v>
          </cell>
          <cell r="J152">
            <v>0</v>
          </cell>
          <cell r="L152">
            <v>439.28999999999996</v>
          </cell>
          <cell r="M152">
            <v>0</v>
          </cell>
          <cell r="R152">
            <v>1260.4902994961803</v>
          </cell>
          <cell r="S152">
            <v>0.74970050381954567</v>
          </cell>
          <cell r="U152">
            <v>440.58</v>
          </cell>
          <cell r="V152">
            <v>0</v>
          </cell>
          <cell r="X152">
            <v>0</v>
          </cell>
          <cell r="Y152">
            <v>0</v>
          </cell>
          <cell r="AA152">
            <v>0</v>
          </cell>
          <cell r="AB152">
            <v>0</v>
          </cell>
          <cell r="AP152">
            <v>1260.4902994961803</v>
          </cell>
          <cell r="AQ152">
            <v>0.74970050381954567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Y152">
            <v>0</v>
          </cell>
          <cell r="AZ152">
            <v>0</v>
          </cell>
          <cell r="BN152">
            <v>1260.4902994961803</v>
          </cell>
          <cell r="BO152">
            <v>0.74970050381954567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W152">
            <v>0</v>
          </cell>
          <cell r="BX152">
            <v>0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  <cell r="L153">
            <v>0</v>
          </cell>
          <cell r="M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AA153">
            <v>0</v>
          </cell>
          <cell r="AB153">
            <v>0</v>
          </cell>
          <cell r="AP153">
            <v>0</v>
          </cell>
          <cell r="AQ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Y153">
            <v>0</v>
          </cell>
          <cell r="AZ153">
            <v>0</v>
          </cell>
          <cell r="BN153">
            <v>0</v>
          </cell>
          <cell r="BO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W153">
            <v>0</v>
          </cell>
          <cell r="BX153">
            <v>0</v>
          </cell>
        </row>
        <row r="154">
          <cell r="C154">
            <v>300.12749472844519</v>
          </cell>
          <cell r="D154">
            <v>0</v>
          </cell>
          <cell r="F154">
            <v>260.08199999999999</v>
          </cell>
          <cell r="G154">
            <v>0</v>
          </cell>
          <cell r="I154">
            <v>159.249</v>
          </cell>
          <cell r="J154">
            <v>0</v>
          </cell>
          <cell r="L154">
            <v>103.33</v>
          </cell>
          <cell r="M154">
            <v>0</v>
          </cell>
          <cell r="R154">
            <v>300.12749472844519</v>
          </cell>
          <cell r="S154">
            <v>0</v>
          </cell>
          <cell r="U154">
            <v>107.35</v>
          </cell>
          <cell r="V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P154">
            <v>300.12749472844519</v>
          </cell>
          <cell r="AQ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Y154">
            <v>0</v>
          </cell>
          <cell r="AZ154">
            <v>0</v>
          </cell>
          <cell r="BN154">
            <v>300.12749472844519</v>
          </cell>
          <cell r="BO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W154">
            <v>0</v>
          </cell>
          <cell r="BX154">
            <v>0</v>
          </cell>
        </row>
        <row r="155">
          <cell r="C155">
            <v>453.73853982600002</v>
          </cell>
          <cell r="D155">
            <v>0</v>
          </cell>
          <cell r="F155">
            <v>346.81299999999999</v>
          </cell>
          <cell r="G155">
            <v>0</v>
          </cell>
          <cell r="I155">
            <v>70.972000000000008</v>
          </cell>
          <cell r="J155">
            <v>0</v>
          </cell>
          <cell r="L155">
            <v>187.64999999999998</v>
          </cell>
          <cell r="M155">
            <v>0</v>
          </cell>
          <cell r="R155">
            <v>453.73853982600002</v>
          </cell>
          <cell r="S155">
            <v>0</v>
          </cell>
          <cell r="U155">
            <v>74.39</v>
          </cell>
          <cell r="V155">
            <v>0</v>
          </cell>
          <cell r="X155">
            <v>0</v>
          </cell>
          <cell r="Y155">
            <v>0</v>
          </cell>
          <cell r="AA155">
            <v>0</v>
          </cell>
          <cell r="AB155">
            <v>0</v>
          </cell>
          <cell r="AP155">
            <v>453.73853982600002</v>
          </cell>
          <cell r="AQ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Y155">
            <v>0</v>
          </cell>
          <cell r="AZ155">
            <v>0</v>
          </cell>
          <cell r="BN155">
            <v>453.73853982600002</v>
          </cell>
          <cell r="BO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W155">
            <v>0</v>
          </cell>
          <cell r="BX155">
            <v>0</v>
          </cell>
        </row>
        <row r="156">
          <cell r="C156">
            <v>9551.1106986742816</v>
          </cell>
          <cell r="D156">
            <v>32.287230778316896</v>
          </cell>
          <cell r="F156">
            <v>2166.875</v>
          </cell>
          <cell r="G156">
            <v>6.54</v>
          </cell>
          <cell r="I156">
            <v>2232.8319999999999</v>
          </cell>
          <cell r="J156">
            <v>7.4109999999999996</v>
          </cell>
          <cell r="L156">
            <v>2697.5200000000004</v>
          </cell>
          <cell r="M156">
            <v>8.19</v>
          </cell>
          <cell r="R156">
            <v>9551.1106986742816</v>
          </cell>
          <cell r="S156">
            <v>32.287230778316896</v>
          </cell>
          <cell r="U156">
            <v>2650.6100000000006</v>
          </cell>
          <cell r="V156">
            <v>8.67</v>
          </cell>
          <cell r="X156">
            <v>0</v>
          </cell>
          <cell r="Y156">
            <v>0</v>
          </cell>
          <cell r="AA156">
            <v>0</v>
          </cell>
          <cell r="AB156">
            <v>0</v>
          </cell>
          <cell r="AP156">
            <v>9551.1106986742816</v>
          </cell>
          <cell r="AQ156">
            <v>32.287230778316896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Y156">
            <v>0</v>
          </cell>
          <cell r="AZ156">
            <v>0</v>
          </cell>
          <cell r="BN156">
            <v>9551.1106986742816</v>
          </cell>
          <cell r="BO156">
            <v>32.287230778316896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W156">
            <v>0</v>
          </cell>
          <cell r="BX156">
            <v>0</v>
          </cell>
        </row>
        <row r="157">
          <cell r="C157">
            <v>2877.7876090114114</v>
          </cell>
          <cell r="D157">
            <v>9.7288515033170757</v>
          </cell>
          <cell r="F157">
            <v>654.35300000000007</v>
          </cell>
          <cell r="G157">
            <v>1.9750000000000001</v>
          </cell>
          <cell r="I157">
            <v>672.19100000000003</v>
          </cell>
          <cell r="J157">
            <v>2.238</v>
          </cell>
          <cell r="L157">
            <v>809.85000000000014</v>
          </cell>
          <cell r="M157">
            <v>2.4700000000000002</v>
          </cell>
          <cell r="R157">
            <v>2877.7876090114114</v>
          </cell>
          <cell r="S157">
            <v>9.7288515033170757</v>
          </cell>
          <cell r="U157">
            <v>799.76</v>
          </cell>
          <cell r="V157">
            <v>2.62</v>
          </cell>
          <cell r="X157">
            <v>0</v>
          </cell>
          <cell r="Y157">
            <v>0</v>
          </cell>
          <cell r="AA157">
            <v>0</v>
          </cell>
          <cell r="AB157">
            <v>0</v>
          </cell>
          <cell r="AP157">
            <v>2877.7876090114114</v>
          </cell>
          <cell r="AQ157">
            <v>9.7288515033170757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Y157">
            <v>0</v>
          </cell>
          <cell r="AZ157">
            <v>0</v>
          </cell>
          <cell r="BN157">
            <v>2877.7876090114114</v>
          </cell>
          <cell r="BO157">
            <v>9.7288515033170757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W157">
            <v>0</v>
          </cell>
          <cell r="BX157">
            <v>0</v>
          </cell>
        </row>
        <row r="159">
          <cell r="C159">
            <v>3732.288178625045</v>
          </cell>
          <cell r="D159">
            <v>11.95497947</v>
          </cell>
          <cell r="F159">
            <v>1081.8560000000002</v>
          </cell>
          <cell r="G159">
            <v>0</v>
          </cell>
          <cell r="I159">
            <v>1085.7440000000001</v>
          </cell>
          <cell r="J159">
            <v>0</v>
          </cell>
          <cell r="L159">
            <v>1288.9199999999998</v>
          </cell>
          <cell r="M159">
            <v>0</v>
          </cell>
          <cell r="R159">
            <v>3732.288178625045</v>
          </cell>
          <cell r="S159">
            <v>11.95497947</v>
          </cell>
          <cell r="U159">
            <v>1065.67</v>
          </cell>
          <cell r="V159">
            <v>0</v>
          </cell>
          <cell r="X159">
            <v>0</v>
          </cell>
          <cell r="Y159">
            <v>0</v>
          </cell>
          <cell r="AA159">
            <v>0</v>
          </cell>
          <cell r="AB159">
            <v>0</v>
          </cell>
          <cell r="AP159">
            <v>3732.288178625045</v>
          </cell>
          <cell r="AQ159">
            <v>11.95497947</v>
          </cell>
          <cell r="AS159">
            <v>0</v>
          </cell>
          <cell r="AT159">
            <v>0</v>
          </cell>
          <cell r="AV159">
            <v>0</v>
          </cell>
          <cell r="AW159">
            <v>0</v>
          </cell>
          <cell r="AY159">
            <v>0</v>
          </cell>
          <cell r="AZ159">
            <v>0</v>
          </cell>
          <cell r="BN159">
            <v>3732.288178625045</v>
          </cell>
          <cell r="BO159">
            <v>11.95497947</v>
          </cell>
          <cell r="BQ159">
            <v>0</v>
          </cell>
          <cell r="BR159">
            <v>0</v>
          </cell>
          <cell r="BT159">
            <v>0</v>
          </cell>
          <cell r="BU159">
            <v>0</v>
          </cell>
          <cell r="BW159">
            <v>0</v>
          </cell>
          <cell r="BX159">
            <v>0</v>
          </cell>
        </row>
        <row r="160">
          <cell r="C160">
            <v>1694.5384473959</v>
          </cell>
          <cell r="D160">
            <v>5.7258438299999996</v>
          </cell>
          <cell r="F160">
            <v>625.64699999999993</v>
          </cell>
          <cell r="G160">
            <v>0</v>
          </cell>
          <cell r="I160">
            <v>537.12200000000007</v>
          </cell>
          <cell r="J160">
            <v>0</v>
          </cell>
          <cell r="L160">
            <v>639.76</v>
          </cell>
          <cell r="M160">
            <v>0</v>
          </cell>
          <cell r="R160">
            <v>1694.5384473959</v>
          </cell>
          <cell r="S160">
            <v>5.7258438299999996</v>
          </cell>
          <cell r="U160">
            <v>545.06999999999994</v>
          </cell>
          <cell r="V160">
            <v>0</v>
          </cell>
          <cell r="X160">
            <v>0</v>
          </cell>
          <cell r="Y160">
            <v>0</v>
          </cell>
          <cell r="AA160">
            <v>0</v>
          </cell>
          <cell r="AB160">
            <v>0</v>
          </cell>
          <cell r="AP160">
            <v>1694.5384473959</v>
          </cell>
          <cell r="AQ160">
            <v>5.7258438299999996</v>
          </cell>
          <cell r="AS160">
            <v>0</v>
          </cell>
          <cell r="AT160">
            <v>0</v>
          </cell>
          <cell r="AV160">
            <v>0</v>
          </cell>
          <cell r="AW160">
            <v>0</v>
          </cell>
          <cell r="AY160">
            <v>0</v>
          </cell>
          <cell r="AZ160">
            <v>0</v>
          </cell>
          <cell r="BN160">
            <v>1694.5384473959</v>
          </cell>
          <cell r="BO160">
            <v>5.7258438299999996</v>
          </cell>
          <cell r="BQ160">
            <v>0</v>
          </cell>
          <cell r="BR160">
            <v>0</v>
          </cell>
          <cell r="BT160">
            <v>0</v>
          </cell>
          <cell r="BU160">
            <v>0</v>
          </cell>
          <cell r="BW160">
            <v>0</v>
          </cell>
          <cell r="BX160">
            <v>0</v>
          </cell>
        </row>
        <row r="161">
          <cell r="C161">
            <v>508.36106945255011</v>
          </cell>
          <cell r="D161">
            <v>1.71771082</v>
          </cell>
          <cell r="F161">
            <v>188.84199999999998</v>
          </cell>
          <cell r="G161">
            <v>0</v>
          </cell>
          <cell r="I161">
            <v>162.124</v>
          </cell>
          <cell r="J161">
            <v>0</v>
          </cell>
          <cell r="L161">
            <v>191.81</v>
          </cell>
          <cell r="M161">
            <v>0</v>
          </cell>
          <cell r="R161">
            <v>508.36106945255011</v>
          </cell>
          <cell r="S161">
            <v>1.71771082</v>
          </cell>
          <cell r="U161">
            <v>163.19999999999999</v>
          </cell>
          <cell r="V161">
            <v>0</v>
          </cell>
          <cell r="X161">
            <v>0</v>
          </cell>
          <cell r="Y161">
            <v>0</v>
          </cell>
          <cell r="AA161">
            <v>0</v>
          </cell>
          <cell r="AB161">
            <v>0</v>
          </cell>
          <cell r="AP161">
            <v>508.36106945255011</v>
          </cell>
          <cell r="AQ161">
            <v>1.71771082</v>
          </cell>
          <cell r="AS161">
            <v>0</v>
          </cell>
          <cell r="AT161">
            <v>0</v>
          </cell>
          <cell r="AV161">
            <v>0</v>
          </cell>
          <cell r="AW161">
            <v>0</v>
          </cell>
          <cell r="AY161">
            <v>0</v>
          </cell>
          <cell r="AZ161">
            <v>0</v>
          </cell>
          <cell r="BN161">
            <v>508.36106945255011</v>
          </cell>
          <cell r="BO161">
            <v>1.71771082</v>
          </cell>
          <cell r="BQ161">
            <v>0</v>
          </cell>
          <cell r="BR161">
            <v>0</v>
          </cell>
          <cell r="BT161">
            <v>0</v>
          </cell>
          <cell r="BU161">
            <v>0</v>
          </cell>
          <cell r="BW161">
            <v>0</v>
          </cell>
          <cell r="BX161">
            <v>0</v>
          </cell>
        </row>
        <row r="162">
          <cell r="C162">
            <v>267.37313997673249</v>
          </cell>
          <cell r="D162">
            <v>0</v>
          </cell>
          <cell r="F162">
            <v>13.457000000000008</v>
          </cell>
          <cell r="G162">
            <v>0</v>
          </cell>
          <cell r="I162">
            <v>108.476</v>
          </cell>
          <cell r="J162">
            <v>0</v>
          </cell>
          <cell r="L162">
            <v>110.88</v>
          </cell>
          <cell r="M162">
            <v>0</v>
          </cell>
          <cell r="R162">
            <v>267.37313997673249</v>
          </cell>
          <cell r="S162">
            <v>0</v>
          </cell>
          <cell r="U162">
            <v>121.71000000000001</v>
          </cell>
          <cell r="V162">
            <v>0</v>
          </cell>
          <cell r="X162">
            <v>0</v>
          </cell>
          <cell r="Y162">
            <v>0</v>
          </cell>
          <cell r="AA162">
            <v>0</v>
          </cell>
          <cell r="AB162">
            <v>0</v>
          </cell>
          <cell r="AP162">
            <v>267.37313997673249</v>
          </cell>
          <cell r="AQ162">
            <v>0</v>
          </cell>
          <cell r="AS162">
            <v>0</v>
          </cell>
          <cell r="AT162">
            <v>0</v>
          </cell>
          <cell r="AV162">
            <v>0</v>
          </cell>
          <cell r="AW162">
            <v>0</v>
          </cell>
          <cell r="AY162">
            <v>0</v>
          </cell>
          <cell r="AZ162">
            <v>0</v>
          </cell>
          <cell r="BN162">
            <v>267.37313997673249</v>
          </cell>
          <cell r="BO162">
            <v>0</v>
          </cell>
          <cell r="BQ162">
            <v>0</v>
          </cell>
          <cell r="BR162">
            <v>0</v>
          </cell>
          <cell r="BT162">
            <v>0</v>
          </cell>
          <cell r="BU162">
            <v>0</v>
          </cell>
          <cell r="BW162">
            <v>0</v>
          </cell>
          <cell r="BX162">
            <v>0</v>
          </cell>
        </row>
        <row r="163">
          <cell r="C163">
            <v>1262.0155217998624</v>
          </cell>
          <cell r="D163">
            <v>4.5114248200000002</v>
          </cell>
          <cell r="F163">
            <v>253.91000000000031</v>
          </cell>
          <cell r="G163">
            <v>0</v>
          </cell>
          <cell r="I163">
            <v>278.02200000000005</v>
          </cell>
          <cell r="J163">
            <v>0</v>
          </cell>
          <cell r="L163">
            <v>346.46999999999986</v>
          </cell>
          <cell r="M163">
            <v>0</v>
          </cell>
          <cell r="R163">
            <v>1262.0155217998624</v>
          </cell>
          <cell r="S163">
            <v>4.5114248200000002</v>
          </cell>
          <cell r="U163">
            <v>235.69000000000014</v>
          </cell>
          <cell r="V163">
            <v>0</v>
          </cell>
          <cell r="X163">
            <v>0</v>
          </cell>
          <cell r="Y163">
            <v>0</v>
          </cell>
          <cell r="AA163">
            <v>0</v>
          </cell>
          <cell r="AB163">
            <v>0</v>
          </cell>
          <cell r="AP163">
            <v>1262.0155217998624</v>
          </cell>
          <cell r="AQ163">
            <v>4.5114248200000002</v>
          </cell>
          <cell r="AS163">
            <v>0</v>
          </cell>
          <cell r="AT163">
            <v>0</v>
          </cell>
          <cell r="AV163">
            <v>0</v>
          </cell>
          <cell r="AW163">
            <v>0</v>
          </cell>
          <cell r="AY163">
            <v>0</v>
          </cell>
          <cell r="AZ163">
            <v>0</v>
          </cell>
          <cell r="BN163">
            <v>1262.0155217998624</v>
          </cell>
          <cell r="BO163">
            <v>4.5114248200000002</v>
          </cell>
          <cell r="BQ163">
            <v>0</v>
          </cell>
          <cell r="BR163">
            <v>0</v>
          </cell>
          <cell r="BT163">
            <v>0</v>
          </cell>
          <cell r="BU163">
            <v>0</v>
          </cell>
          <cell r="BW163">
            <v>0</v>
          </cell>
          <cell r="BX163">
            <v>0</v>
          </cell>
        </row>
        <row r="164">
          <cell r="C164">
            <v>248.44302262465712</v>
          </cell>
          <cell r="D164">
            <v>1.3224689840115467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  <cell r="L164">
            <v>151.81</v>
          </cell>
          <cell r="M164">
            <v>0</v>
          </cell>
          <cell r="R164">
            <v>248.44302262465712</v>
          </cell>
          <cell r="S164">
            <v>1.3224689840115467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AA164">
            <v>0</v>
          </cell>
          <cell r="AB164">
            <v>0</v>
          </cell>
          <cell r="AP164">
            <v>248.44302262465712</v>
          </cell>
          <cell r="AQ164">
            <v>1.3224689840115467</v>
          </cell>
          <cell r="AS164">
            <v>0</v>
          </cell>
          <cell r="AT164">
            <v>0</v>
          </cell>
          <cell r="AV164">
            <v>0</v>
          </cell>
          <cell r="AW164">
            <v>0</v>
          </cell>
          <cell r="AY164">
            <v>0</v>
          </cell>
          <cell r="AZ164">
            <v>0</v>
          </cell>
          <cell r="BN164">
            <v>248.44302262465712</v>
          </cell>
          <cell r="BO164">
            <v>1.3224689840115467</v>
          </cell>
          <cell r="BQ164">
            <v>0</v>
          </cell>
          <cell r="BR164">
            <v>0</v>
          </cell>
          <cell r="BT164">
            <v>0</v>
          </cell>
          <cell r="BU164">
            <v>0</v>
          </cell>
          <cell r="BW164">
            <v>0</v>
          </cell>
          <cell r="BX164">
            <v>0</v>
          </cell>
        </row>
        <row r="165">
          <cell r="C165">
            <v>0.73062277500000006</v>
          </cell>
          <cell r="D165">
            <v>2.6966075969331808E-2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  <cell r="L165">
            <v>131.44999999999999</v>
          </cell>
          <cell r="M165">
            <v>0</v>
          </cell>
          <cell r="R165">
            <v>0.73062277500000006</v>
          </cell>
          <cell r="S165">
            <v>2.6966075969331808E-2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AA165">
            <v>0</v>
          </cell>
          <cell r="AB165">
            <v>0</v>
          </cell>
          <cell r="AP165">
            <v>0.73062277500000006</v>
          </cell>
          <cell r="AQ165">
            <v>2.6966075969331808E-2</v>
          </cell>
          <cell r="AS165">
            <v>0</v>
          </cell>
          <cell r="AT165">
            <v>0</v>
          </cell>
          <cell r="AV165">
            <v>0</v>
          </cell>
          <cell r="AW165">
            <v>0</v>
          </cell>
          <cell r="AY165">
            <v>0</v>
          </cell>
          <cell r="AZ165">
            <v>0</v>
          </cell>
          <cell r="BN165">
            <v>0.73062277500000006</v>
          </cell>
          <cell r="BO165">
            <v>2.6966075969331808E-2</v>
          </cell>
          <cell r="BQ165">
            <v>0</v>
          </cell>
          <cell r="BR165">
            <v>0</v>
          </cell>
          <cell r="BT165">
            <v>0</v>
          </cell>
          <cell r="BU165">
            <v>0</v>
          </cell>
          <cell r="BW165">
            <v>0</v>
          </cell>
          <cell r="BX165">
            <v>0</v>
          </cell>
        </row>
        <row r="166">
          <cell r="C166">
            <v>12.0725</v>
          </cell>
          <cell r="D166">
            <v>7.0000000000000007E-2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L166">
            <v>20.36</v>
          </cell>
          <cell r="M166">
            <v>0</v>
          </cell>
          <cell r="R166">
            <v>12.0725</v>
          </cell>
          <cell r="S166">
            <v>7.0000000000000007E-2</v>
          </cell>
          <cell r="U166">
            <v>0</v>
          </cell>
          <cell r="V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P166">
            <v>12.0725</v>
          </cell>
          <cell r="AQ166">
            <v>7.0000000000000007E-2</v>
          </cell>
          <cell r="AS166">
            <v>0</v>
          </cell>
          <cell r="AT166">
            <v>0</v>
          </cell>
          <cell r="AV166">
            <v>0</v>
          </cell>
          <cell r="AW166">
            <v>0</v>
          </cell>
          <cell r="AY166">
            <v>0</v>
          </cell>
          <cell r="AZ166">
            <v>0</v>
          </cell>
          <cell r="BN166">
            <v>12.0725</v>
          </cell>
          <cell r="BO166">
            <v>7.0000000000000007E-2</v>
          </cell>
          <cell r="BQ166">
            <v>0</v>
          </cell>
          <cell r="BR166">
            <v>0</v>
          </cell>
          <cell r="BT166">
            <v>0</v>
          </cell>
          <cell r="BU166">
            <v>0</v>
          </cell>
          <cell r="BW166">
            <v>0</v>
          </cell>
          <cell r="BX166">
            <v>0</v>
          </cell>
        </row>
        <row r="167">
          <cell r="C167">
            <v>235.63989984965713</v>
          </cell>
          <cell r="D167">
            <v>1.2255029080422148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  <cell r="L167">
            <v>0</v>
          </cell>
          <cell r="M167">
            <v>0</v>
          </cell>
          <cell r="R167">
            <v>235.63989984965713</v>
          </cell>
          <cell r="S167">
            <v>1.2255029080422148</v>
          </cell>
          <cell r="U167">
            <v>0</v>
          </cell>
          <cell r="V167">
            <v>0</v>
          </cell>
          <cell r="X167">
            <v>0</v>
          </cell>
          <cell r="Y167">
            <v>0</v>
          </cell>
          <cell r="AA167">
            <v>0</v>
          </cell>
          <cell r="AB167">
            <v>0</v>
          </cell>
          <cell r="AP167">
            <v>235.63989984965713</v>
          </cell>
          <cell r="AQ167">
            <v>1.2255029080422148</v>
          </cell>
          <cell r="AS167">
            <v>0</v>
          </cell>
          <cell r="AT167">
            <v>0</v>
          </cell>
          <cell r="AV167">
            <v>0</v>
          </cell>
          <cell r="AW167">
            <v>0</v>
          </cell>
          <cell r="AY167">
            <v>0</v>
          </cell>
          <cell r="AZ167">
            <v>0</v>
          </cell>
          <cell r="BN167">
            <v>235.63989984965713</v>
          </cell>
          <cell r="BO167">
            <v>1.2255029080422148</v>
          </cell>
          <cell r="BQ167">
            <v>0</v>
          </cell>
          <cell r="BR167">
            <v>0</v>
          </cell>
          <cell r="BT167">
            <v>0</v>
          </cell>
          <cell r="BU167">
            <v>0</v>
          </cell>
          <cell r="BW167">
            <v>0</v>
          </cell>
          <cell r="BX167">
            <v>0</v>
          </cell>
        </row>
        <row r="168">
          <cell r="C168">
            <v>3713.207475092167</v>
          </cell>
          <cell r="D168">
            <v>0.35389417536378914</v>
          </cell>
          <cell r="F168">
            <v>761.78099999999995</v>
          </cell>
          <cell r="G168">
            <v>1.7841200000000002</v>
          </cell>
          <cell r="I168">
            <v>799.673</v>
          </cell>
          <cell r="J168">
            <v>2.14</v>
          </cell>
          <cell r="L168">
            <v>810.27300000000002</v>
          </cell>
          <cell r="M168">
            <v>1.99072</v>
          </cell>
          <cell r="R168">
            <v>3713.207475092167</v>
          </cell>
          <cell r="S168">
            <v>0.35389417536378914</v>
          </cell>
          <cell r="U168">
            <v>845.33999999999992</v>
          </cell>
          <cell r="V168">
            <v>2.2913299999999999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P168">
            <v>3713.207475092167</v>
          </cell>
          <cell r="AQ168">
            <v>0.35389417536378914</v>
          </cell>
          <cell r="AS168">
            <v>0</v>
          </cell>
          <cell r="AT168">
            <v>0</v>
          </cell>
          <cell r="AV168">
            <v>0</v>
          </cell>
          <cell r="AW168">
            <v>0</v>
          </cell>
          <cell r="AY168">
            <v>0</v>
          </cell>
          <cell r="AZ168">
            <v>0</v>
          </cell>
          <cell r="BN168">
            <v>3713.207475092167</v>
          </cell>
          <cell r="BO168">
            <v>0.35389417536378914</v>
          </cell>
          <cell r="BQ168">
            <v>0</v>
          </cell>
          <cell r="BR168">
            <v>0</v>
          </cell>
          <cell r="BT168">
            <v>0</v>
          </cell>
          <cell r="BU168">
            <v>0</v>
          </cell>
          <cell r="BW168">
            <v>0</v>
          </cell>
          <cell r="BX168">
            <v>0</v>
          </cell>
        </row>
        <row r="169">
          <cell r="C169">
            <v>2229.5365682835004</v>
          </cell>
          <cell r="D169">
            <v>0</v>
          </cell>
          <cell r="F169">
            <v>467.33699999999999</v>
          </cell>
          <cell r="G169">
            <v>1.0945</v>
          </cell>
          <cell r="I169">
            <v>491.99299999999999</v>
          </cell>
          <cell r="J169">
            <v>1.3160000000000001</v>
          </cell>
          <cell r="L169">
            <v>540.07000000000005</v>
          </cell>
          <cell r="M169">
            <v>1.325</v>
          </cell>
          <cell r="R169">
            <v>2229.5365682835004</v>
          </cell>
          <cell r="S169">
            <v>0</v>
          </cell>
          <cell r="U169">
            <v>585.04999999999995</v>
          </cell>
          <cell r="V169">
            <v>1.587</v>
          </cell>
          <cell r="X169">
            <v>0</v>
          </cell>
          <cell r="Y169">
            <v>0</v>
          </cell>
          <cell r="AA169">
            <v>0</v>
          </cell>
          <cell r="AB169">
            <v>0</v>
          </cell>
          <cell r="AP169">
            <v>2229.5365682835004</v>
          </cell>
          <cell r="AQ169">
            <v>0</v>
          </cell>
          <cell r="AS169">
            <v>0</v>
          </cell>
          <cell r="AT169">
            <v>0</v>
          </cell>
          <cell r="AV169">
            <v>0</v>
          </cell>
          <cell r="AW169">
            <v>0</v>
          </cell>
          <cell r="AY169">
            <v>0</v>
          </cell>
          <cell r="AZ169">
            <v>0</v>
          </cell>
          <cell r="BN169">
            <v>2229.5365682835004</v>
          </cell>
          <cell r="BO169">
            <v>0</v>
          </cell>
          <cell r="BQ169">
            <v>0</v>
          </cell>
          <cell r="BR169">
            <v>0</v>
          </cell>
          <cell r="BT169">
            <v>0</v>
          </cell>
          <cell r="BU169">
            <v>0</v>
          </cell>
          <cell r="BW169">
            <v>0</v>
          </cell>
          <cell r="BX169">
            <v>0</v>
          </cell>
        </row>
        <row r="170">
          <cell r="C170">
            <v>668.86173174900011</v>
          </cell>
          <cell r="D170">
            <v>0</v>
          </cell>
          <cell r="F170">
            <v>141.11699999999999</v>
          </cell>
          <cell r="G170">
            <v>0.33</v>
          </cell>
          <cell r="I170">
            <v>147.542</v>
          </cell>
          <cell r="J170">
            <v>0.39500000000000002</v>
          </cell>
          <cell r="L170">
            <v>161.88999999999999</v>
          </cell>
          <cell r="M170">
            <v>0.39700000000000002</v>
          </cell>
          <cell r="R170">
            <v>668.86173174900011</v>
          </cell>
          <cell r="S170">
            <v>0</v>
          </cell>
          <cell r="U170">
            <v>174.96</v>
          </cell>
          <cell r="V170">
            <v>0.47499999999999998</v>
          </cell>
          <cell r="X170">
            <v>0</v>
          </cell>
          <cell r="Y170">
            <v>0</v>
          </cell>
          <cell r="AA170">
            <v>0</v>
          </cell>
          <cell r="AB170">
            <v>0</v>
          </cell>
          <cell r="AP170">
            <v>668.86173174900011</v>
          </cell>
          <cell r="AQ170">
            <v>0</v>
          </cell>
          <cell r="AS170">
            <v>0</v>
          </cell>
          <cell r="AT170">
            <v>0</v>
          </cell>
          <cell r="AV170">
            <v>0</v>
          </cell>
          <cell r="AW170">
            <v>0</v>
          </cell>
          <cell r="AY170">
            <v>0</v>
          </cell>
          <cell r="AZ170">
            <v>0</v>
          </cell>
          <cell r="BN170">
            <v>668.86173174900011</v>
          </cell>
          <cell r="BO170">
            <v>0</v>
          </cell>
          <cell r="BQ170">
            <v>0</v>
          </cell>
          <cell r="BR170">
            <v>0</v>
          </cell>
          <cell r="BT170">
            <v>0</v>
          </cell>
          <cell r="BU170">
            <v>0</v>
          </cell>
          <cell r="BW170">
            <v>0</v>
          </cell>
          <cell r="BX170">
            <v>0</v>
          </cell>
        </row>
        <row r="171">
          <cell r="C171">
            <v>17.6537110005</v>
          </cell>
          <cell r="D171">
            <v>0</v>
          </cell>
          <cell r="F171">
            <v>0.30199999999999999</v>
          </cell>
          <cell r="G171">
            <v>7.1000000000000002E-4</v>
          </cell>
          <cell r="I171">
            <v>0.23799999999999999</v>
          </cell>
          <cell r="J171">
            <v>0</v>
          </cell>
          <cell r="L171">
            <v>3.7999999999999999E-2</v>
          </cell>
          <cell r="M171">
            <v>9.0000000000000006E-5</v>
          </cell>
          <cell r="R171">
            <v>17.6537110005</v>
          </cell>
          <cell r="S171">
            <v>0</v>
          </cell>
          <cell r="U171">
            <v>0.12</v>
          </cell>
          <cell r="V171">
            <v>3.3E-4</v>
          </cell>
          <cell r="X171">
            <v>0</v>
          </cell>
          <cell r="Y171">
            <v>0</v>
          </cell>
          <cell r="AA171">
            <v>0</v>
          </cell>
          <cell r="AB171">
            <v>0</v>
          </cell>
          <cell r="AP171">
            <v>17.6537110005</v>
          </cell>
          <cell r="AQ171">
            <v>0</v>
          </cell>
          <cell r="AS171">
            <v>0</v>
          </cell>
          <cell r="AT171">
            <v>0</v>
          </cell>
          <cell r="AV171">
            <v>0</v>
          </cell>
          <cell r="AW171">
            <v>0</v>
          </cell>
          <cell r="AY171">
            <v>0</v>
          </cell>
          <cell r="AZ171">
            <v>0</v>
          </cell>
          <cell r="BN171">
            <v>17.6537110005</v>
          </cell>
          <cell r="BO171">
            <v>0</v>
          </cell>
          <cell r="BQ171">
            <v>0</v>
          </cell>
          <cell r="BR171">
            <v>0</v>
          </cell>
          <cell r="BT171">
            <v>0</v>
          </cell>
          <cell r="BU171">
            <v>0</v>
          </cell>
          <cell r="BW171">
            <v>0</v>
          </cell>
          <cell r="BX171">
            <v>0</v>
          </cell>
        </row>
        <row r="172">
          <cell r="C172">
            <v>12.631906477000001</v>
          </cell>
          <cell r="D172">
            <v>0</v>
          </cell>
          <cell r="F172">
            <v>6.0540000000000003</v>
          </cell>
          <cell r="G172">
            <v>1.418E-2</v>
          </cell>
          <cell r="I172">
            <v>6.7320000000000002</v>
          </cell>
          <cell r="J172">
            <v>1.7999999999999999E-2</v>
          </cell>
          <cell r="L172">
            <v>5.6749999999999998</v>
          </cell>
          <cell r="M172">
            <v>1.393E-2</v>
          </cell>
          <cell r="R172">
            <v>12.631906477000001</v>
          </cell>
          <cell r="S172">
            <v>0</v>
          </cell>
          <cell r="U172">
            <v>5.56</v>
          </cell>
          <cell r="V172">
            <v>1.4999999999999999E-2</v>
          </cell>
          <cell r="X172">
            <v>0</v>
          </cell>
          <cell r="Y172">
            <v>0</v>
          </cell>
          <cell r="AA172">
            <v>0</v>
          </cell>
          <cell r="AB172">
            <v>0</v>
          </cell>
          <cell r="AP172">
            <v>12.631906477000001</v>
          </cell>
          <cell r="AQ172">
            <v>0</v>
          </cell>
          <cell r="AS172">
            <v>0</v>
          </cell>
          <cell r="AT172">
            <v>0</v>
          </cell>
          <cell r="AV172">
            <v>0</v>
          </cell>
          <cell r="AW172">
            <v>0</v>
          </cell>
          <cell r="AY172">
            <v>0</v>
          </cell>
          <cell r="AZ172">
            <v>0</v>
          </cell>
          <cell r="BN172">
            <v>12.631906477000001</v>
          </cell>
          <cell r="BO172">
            <v>0</v>
          </cell>
          <cell r="BQ172">
            <v>0</v>
          </cell>
          <cell r="BR172">
            <v>0</v>
          </cell>
          <cell r="BT172">
            <v>0</v>
          </cell>
          <cell r="BU172">
            <v>0</v>
          </cell>
          <cell r="BW172">
            <v>0</v>
          </cell>
          <cell r="BX172">
            <v>0</v>
          </cell>
        </row>
        <row r="173">
          <cell r="C173">
            <v>32.640460629500005</v>
          </cell>
          <cell r="D173">
            <v>0</v>
          </cell>
          <cell r="F173">
            <v>5.8620000000000001</v>
          </cell>
          <cell r="G173">
            <v>1.3729999999999999E-2</v>
          </cell>
          <cell r="I173">
            <v>5.976</v>
          </cell>
          <cell r="J173">
            <v>1.6E-2</v>
          </cell>
          <cell r="L173">
            <v>6.39</v>
          </cell>
          <cell r="M173">
            <v>1.5699999999999999E-2</v>
          </cell>
          <cell r="R173">
            <v>32.640460629500005</v>
          </cell>
          <cell r="S173">
            <v>0</v>
          </cell>
          <cell r="U173">
            <v>6.47</v>
          </cell>
          <cell r="V173">
            <v>1.7999999999999999E-2</v>
          </cell>
          <cell r="X173">
            <v>0</v>
          </cell>
          <cell r="Y173">
            <v>0</v>
          </cell>
          <cell r="AA173">
            <v>0</v>
          </cell>
          <cell r="AB173">
            <v>0</v>
          </cell>
          <cell r="AP173">
            <v>32.640460629500005</v>
          </cell>
          <cell r="AQ173">
            <v>0</v>
          </cell>
          <cell r="AS173">
            <v>0</v>
          </cell>
          <cell r="AT173">
            <v>0</v>
          </cell>
          <cell r="AV173">
            <v>0</v>
          </cell>
          <cell r="AW173">
            <v>0</v>
          </cell>
          <cell r="AY173">
            <v>0</v>
          </cell>
          <cell r="AZ173">
            <v>0</v>
          </cell>
          <cell r="BN173">
            <v>32.640460629500005</v>
          </cell>
          <cell r="BO173">
            <v>0</v>
          </cell>
          <cell r="BQ173">
            <v>0</v>
          </cell>
          <cell r="BR173">
            <v>0</v>
          </cell>
          <cell r="BT173">
            <v>0</v>
          </cell>
          <cell r="BU173">
            <v>0</v>
          </cell>
          <cell r="BW173">
            <v>0</v>
          </cell>
          <cell r="BX173">
            <v>0</v>
          </cell>
        </row>
        <row r="174">
          <cell r="C174">
            <v>751.88309695266628</v>
          </cell>
          <cell r="D174">
            <v>0.35389417536378914</v>
          </cell>
          <cell r="F174">
            <v>141.10900000000001</v>
          </cell>
          <cell r="G174">
            <v>0.33100000000000002</v>
          </cell>
          <cell r="I174">
            <v>147.19200000000001</v>
          </cell>
          <cell r="J174">
            <v>0.39500000000000002</v>
          </cell>
          <cell r="L174">
            <v>96.21</v>
          </cell>
          <cell r="M174">
            <v>0.23899999999999999</v>
          </cell>
          <cell r="R174">
            <v>751.88309695266628</v>
          </cell>
          <cell r="S174">
            <v>0.35389417536378914</v>
          </cell>
          <cell r="U174">
            <v>73.180000000000007</v>
          </cell>
          <cell r="V174">
            <v>0.19600000000000001</v>
          </cell>
          <cell r="X174">
            <v>0</v>
          </cell>
          <cell r="Y174">
            <v>0</v>
          </cell>
          <cell r="AA174">
            <v>0</v>
          </cell>
          <cell r="AB174">
            <v>0</v>
          </cell>
          <cell r="AP174">
            <v>751.88309695266628</v>
          </cell>
          <cell r="AQ174">
            <v>0.35389417536378914</v>
          </cell>
          <cell r="AS174">
            <v>0</v>
          </cell>
          <cell r="AT174">
            <v>0</v>
          </cell>
          <cell r="AV174">
            <v>0</v>
          </cell>
          <cell r="AW174">
            <v>0</v>
          </cell>
          <cell r="AY174">
            <v>0</v>
          </cell>
          <cell r="AZ174">
            <v>0</v>
          </cell>
          <cell r="BN174">
            <v>751.88309695266628</v>
          </cell>
          <cell r="BO174">
            <v>0.35389417536378914</v>
          </cell>
          <cell r="BQ174">
            <v>0</v>
          </cell>
          <cell r="BR174">
            <v>0</v>
          </cell>
          <cell r="BT174">
            <v>0</v>
          </cell>
          <cell r="BU174">
            <v>0</v>
          </cell>
          <cell r="BW174">
            <v>0</v>
          </cell>
          <cell r="BX174">
            <v>0</v>
          </cell>
        </row>
        <row r="175">
          <cell r="C175">
            <v>0</v>
          </cell>
          <cell r="D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0</v>
          </cell>
          <cell r="R175">
            <v>0</v>
          </cell>
          <cell r="S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AA175">
            <v>0</v>
          </cell>
          <cell r="AB175">
            <v>0</v>
          </cell>
          <cell r="AP175">
            <v>0</v>
          </cell>
          <cell r="AQ175">
            <v>0</v>
          </cell>
          <cell r="AS175">
            <v>0</v>
          </cell>
          <cell r="AT175">
            <v>0</v>
          </cell>
          <cell r="AV175">
            <v>0</v>
          </cell>
          <cell r="AW175">
            <v>0</v>
          </cell>
          <cell r="AY175">
            <v>0</v>
          </cell>
          <cell r="AZ175">
            <v>0</v>
          </cell>
          <cell r="BN175">
            <v>0</v>
          </cell>
          <cell r="BO175">
            <v>0</v>
          </cell>
          <cell r="BQ175">
            <v>0</v>
          </cell>
          <cell r="BR175">
            <v>0</v>
          </cell>
          <cell r="BT175">
            <v>0</v>
          </cell>
          <cell r="BU175">
            <v>0</v>
          </cell>
          <cell r="BW175">
            <v>0</v>
          </cell>
          <cell r="BX175">
            <v>0</v>
          </cell>
        </row>
        <row r="176">
          <cell r="C176">
            <v>62.3</v>
          </cell>
          <cell r="D176">
            <v>0</v>
          </cell>
          <cell r="F176">
            <v>0</v>
          </cell>
          <cell r="G176">
            <v>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R176">
            <v>62.3</v>
          </cell>
          <cell r="S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AA176">
            <v>0</v>
          </cell>
          <cell r="AB176">
            <v>0</v>
          </cell>
          <cell r="AP176">
            <v>62.3</v>
          </cell>
          <cell r="AQ176">
            <v>0</v>
          </cell>
          <cell r="AS176">
            <v>0</v>
          </cell>
          <cell r="AT176">
            <v>0</v>
          </cell>
          <cell r="AV176">
            <v>0</v>
          </cell>
          <cell r="AW176">
            <v>0</v>
          </cell>
          <cell r="AY176">
            <v>0</v>
          </cell>
          <cell r="AZ176">
            <v>0</v>
          </cell>
          <cell r="BN176">
            <v>62.3</v>
          </cell>
          <cell r="BO176">
            <v>0</v>
          </cell>
          <cell r="BQ176">
            <v>0</v>
          </cell>
          <cell r="BR176">
            <v>0</v>
          </cell>
          <cell r="BT176">
            <v>0</v>
          </cell>
          <cell r="BU176">
            <v>0</v>
          </cell>
          <cell r="BW176">
            <v>0</v>
          </cell>
          <cell r="BX176">
            <v>0</v>
          </cell>
        </row>
        <row r="181">
          <cell r="B181">
            <v>834.02499999999998</v>
          </cell>
          <cell r="E181">
            <v>325.858</v>
          </cell>
          <cell r="H181">
            <v>305.952</v>
          </cell>
          <cell r="K181">
            <v>214.31</v>
          </cell>
          <cell r="T181">
            <v>249.262</v>
          </cell>
          <cell r="W181">
            <v>0</v>
          </cell>
          <cell r="Z181">
            <v>0</v>
          </cell>
          <cell r="AO181">
            <v>834.02499999999998</v>
          </cell>
          <cell r="AR181">
            <v>0</v>
          </cell>
          <cell r="AU181">
            <v>0</v>
          </cell>
          <cell r="AX181">
            <v>0</v>
          </cell>
          <cell r="BM181">
            <v>834.02499999999998</v>
          </cell>
          <cell r="BP181">
            <v>0</v>
          </cell>
          <cell r="BS181">
            <v>0</v>
          </cell>
          <cell r="BV181">
            <v>0</v>
          </cell>
        </row>
        <row r="182">
          <cell r="B182">
            <v>0</v>
          </cell>
          <cell r="E182">
            <v>0</v>
          </cell>
          <cell r="H182">
            <v>0</v>
          </cell>
          <cell r="K182">
            <v>0</v>
          </cell>
          <cell r="T182">
            <v>0</v>
          </cell>
          <cell r="W182">
            <v>0</v>
          </cell>
          <cell r="Z182">
            <v>0</v>
          </cell>
          <cell r="AO182">
            <v>0</v>
          </cell>
          <cell r="AR182">
            <v>0</v>
          </cell>
          <cell r="AU182">
            <v>0</v>
          </cell>
          <cell r="AX182">
            <v>0</v>
          </cell>
          <cell r="BM182">
            <v>0</v>
          </cell>
          <cell r="BP182">
            <v>0</v>
          </cell>
          <cell r="BS182">
            <v>0</v>
          </cell>
          <cell r="BV182">
            <v>0</v>
          </cell>
        </row>
        <row r="183">
          <cell r="B183">
            <v>0</v>
          </cell>
          <cell r="E183">
            <v>631.87099999999998</v>
          </cell>
          <cell r="H183">
            <v>369.64800000000002</v>
          </cell>
          <cell r="K183">
            <v>334.18</v>
          </cell>
          <cell r="T183">
            <v>261.45699999999999</v>
          </cell>
          <cell r="W183">
            <v>0</v>
          </cell>
          <cell r="Z183">
            <v>0</v>
          </cell>
          <cell r="AO183">
            <v>0</v>
          </cell>
          <cell r="AR183">
            <v>0</v>
          </cell>
          <cell r="AU183">
            <v>0</v>
          </cell>
          <cell r="AX183">
            <v>0</v>
          </cell>
          <cell r="BM183">
            <v>0</v>
          </cell>
          <cell r="BP183">
            <v>0</v>
          </cell>
          <cell r="BS183">
            <v>0</v>
          </cell>
          <cell r="BV183">
            <v>0</v>
          </cell>
        </row>
      </sheetData>
      <sheetData sheetId="23"/>
      <sheetData sheetId="24">
        <row r="8">
          <cell r="F8">
            <v>560.649</v>
          </cell>
          <cell r="G8">
            <v>8.7999999999999995E-2</v>
          </cell>
          <cell r="I8">
            <v>542.80399999999997</v>
          </cell>
          <cell r="J8">
            <v>8.2000000000000003E-2</v>
          </cell>
          <cell r="L8">
            <v>539.85400000000004</v>
          </cell>
          <cell r="M8">
            <v>0.08</v>
          </cell>
          <cell r="U8">
            <v>573.83600000000001</v>
          </cell>
          <cell r="V8">
            <v>9.9000000000000005E-2</v>
          </cell>
          <cell r="X8">
            <v>539.31899999999996</v>
          </cell>
          <cell r="Y8">
            <v>0.1</v>
          </cell>
        </row>
        <row r="9">
          <cell r="F9">
            <v>145.9502</v>
          </cell>
          <cell r="I9">
            <v>95.593239999999994</v>
          </cell>
          <cell r="L9">
            <v>161.71600000000001</v>
          </cell>
          <cell r="U9">
            <v>154.09700000000001</v>
          </cell>
          <cell r="X9">
            <v>131.54</v>
          </cell>
        </row>
        <row r="15">
          <cell r="F15">
            <v>209.261</v>
          </cell>
          <cell r="I15">
            <v>203.535</v>
          </cell>
          <cell r="L15">
            <v>192.18</v>
          </cell>
          <cell r="U15">
            <v>202.685</v>
          </cell>
          <cell r="X15">
            <v>210.99299999999999</v>
          </cell>
        </row>
        <row r="16">
          <cell r="F16">
            <v>0.56999999999999995</v>
          </cell>
          <cell r="I16">
            <v>0.56100000000000005</v>
          </cell>
          <cell r="L16">
            <v>0.54300000000000004</v>
          </cell>
          <cell r="U16">
            <v>0.53400000000000003</v>
          </cell>
          <cell r="X16">
            <v>0.52</v>
          </cell>
        </row>
        <row r="17">
          <cell r="F17">
            <v>62.005000000000003</v>
          </cell>
          <cell r="G17">
            <v>8.7999999999999995E-2</v>
          </cell>
          <cell r="I17">
            <v>72.686000000000007</v>
          </cell>
          <cell r="J17">
            <v>8.2000000000000003E-2</v>
          </cell>
          <cell r="L17">
            <v>66.512</v>
          </cell>
          <cell r="M17">
            <v>0.08</v>
          </cell>
          <cell r="U17">
            <v>61.698</v>
          </cell>
          <cell r="V17">
            <v>9.9000000000000005E-2</v>
          </cell>
          <cell r="X17">
            <v>50.134</v>
          </cell>
          <cell r="Y17">
            <v>0.1</v>
          </cell>
        </row>
        <row r="18">
          <cell r="F18">
            <v>19.428000000000001</v>
          </cell>
          <cell r="G18">
            <v>0</v>
          </cell>
          <cell r="I18">
            <v>27.563000000000002</v>
          </cell>
          <cell r="J18">
            <v>0</v>
          </cell>
          <cell r="L18">
            <v>25.281000000000002</v>
          </cell>
          <cell r="M18">
            <v>0</v>
          </cell>
          <cell r="U18">
            <v>20.478999999999999</v>
          </cell>
          <cell r="V18">
            <v>0</v>
          </cell>
          <cell r="X18">
            <v>15.762</v>
          </cell>
          <cell r="Y18">
            <v>0</v>
          </cell>
          <cell r="AA18">
            <v>0</v>
          </cell>
          <cell r="AB18">
            <v>0</v>
          </cell>
          <cell r="AS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W18">
            <v>0</v>
          </cell>
          <cell r="BX18">
            <v>0</v>
          </cell>
        </row>
        <row r="19">
          <cell r="F19">
            <v>3.9780000000000002</v>
          </cell>
          <cell r="I19">
            <v>10.115</v>
          </cell>
          <cell r="L19">
            <v>9.52</v>
          </cell>
          <cell r="U19">
            <v>9.1259999999999994</v>
          </cell>
          <cell r="X19">
            <v>7.5540000000000003</v>
          </cell>
        </row>
        <row r="20">
          <cell r="F20">
            <v>7.2679999999999998</v>
          </cell>
          <cell r="I20">
            <v>7.5919999999999996</v>
          </cell>
          <cell r="L20">
            <v>7.2110000000000003</v>
          </cell>
          <cell r="U20">
            <v>6.7439999999999998</v>
          </cell>
          <cell r="X20">
            <v>6.1</v>
          </cell>
        </row>
        <row r="21">
          <cell r="F21">
            <v>8.1820000000000004</v>
          </cell>
          <cell r="I21">
            <v>9.8559999999999999</v>
          </cell>
          <cell r="L21">
            <v>8.5500000000000007</v>
          </cell>
          <cell r="U21">
            <v>4.609</v>
          </cell>
          <cell r="X21">
            <v>2.1080000000000001</v>
          </cell>
        </row>
        <row r="23">
          <cell r="F23">
            <v>32.527999999999999</v>
          </cell>
          <cell r="I23">
            <v>30.102</v>
          </cell>
          <cell r="L23">
            <v>32.116</v>
          </cell>
          <cell r="U23">
            <v>29.594000000000001</v>
          </cell>
          <cell r="X23">
            <v>22.329000000000001</v>
          </cell>
        </row>
        <row r="24">
          <cell r="F24">
            <v>0</v>
          </cell>
          <cell r="I24">
            <v>0</v>
          </cell>
          <cell r="L24">
            <v>0</v>
          </cell>
          <cell r="U24">
            <v>0</v>
          </cell>
          <cell r="X24">
            <v>0</v>
          </cell>
        </row>
        <row r="196">
          <cell r="C196">
            <v>3262.5576916621108</v>
          </cell>
          <cell r="D196">
            <v>0.21664031893929092</v>
          </cell>
          <cell r="F196">
            <v>1373.2980000000002</v>
          </cell>
          <cell r="G196">
            <v>6.5000000000000002E-2</v>
          </cell>
          <cell r="I196">
            <v>1114.8110000000001</v>
          </cell>
          <cell r="J196">
            <v>0.06</v>
          </cell>
          <cell r="L196">
            <v>1218.5999999999999</v>
          </cell>
          <cell r="M196">
            <v>0.06</v>
          </cell>
          <cell r="R196">
            <v>3262.5576916621108</v>
          </cell>
          <cell r="S196">
            <v>0.21664031893929092</v>
          </cell>
          <cell r="U196">
            <v>1243.3</v>
          </cell>
          <cell r="V196">
            <v>7.0000000000000007E-2</v>
          </cell>
          <cell r="X196">
            <v>0</v>
          </cell>
          <cell r="Y196">
            <v>0</v>
          </cell>
          <cell r="AA196">
            <v>0</v>
          </cell>
          <cell r="AB196">
            <v>0</v>
          </cell>
          <cell r="AP196">
            <v>3348.8640254244733</v>
          </cell>
          <cell r="AQ196">
            <v>0.22942209775670908</v>
          </cell>
          <cell r="AS196">
            <v>0</v>
          </cell>
          <cell r="AT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N196">
            <v>3348.8640254244733</v>
          </cell>
          <cell r="BO196">
            <v>0.22942209775670908</v>
          </cell>
          <cell r="BQ196">
            <v>0</v>
          </cell>
          <cell r="BR196">
            <v>0</v>
          </cell>
          <cell r="BT196">
            <v>0</v>
          </cell>
          <cell r="BU196">
            <v>0</v>
          </cell>
          <cell r="BW196">
            <v>0</v>
          </cell>
          <cell r="BX196">
            <v>0</v>
          </cell>
        </row>
        <row r="197">
          <cell r="C197">
            <v>2553.312808333309</v>
          </cell>
          <cell r="D197">
            <v>0.43969166669064935</v>
          </cell>
          <cell r="F197">
            <v>1291.5330000000001</v>
          </cell>
          <cell r="G197">
            <v>0</v>
          </cell>
          <cell r="I197">
            <v>1292.761</v>
          </cell>
          <cell r="J197">
            <v>0</v>
          </cell>
          <cell r="L197">
            <v>1297.5</v>
          </cell>
          <cell r="M197">
            <v>0</v>
          </cell>
          <cell r="R197">
            <v>2553.312808333309</v>
          </cell>
          <cell r="S197">
            <v>0.43969166669064935</v>
          </cell>
          <cell r="U197">
            <v>1297.82</v>
          </cell>
          <cell r="V197">
            <v>0</v>
          </cell>
          <cell r="X197">
            <v>0</v>
          </cell>
          <cell r="Y197">
            <v>0</v>
          </cell>
          <cell r="AA197">
            <v>0</v>
          </cell>
          <cell r="AB197">
            <v>0</v>
          </cell>
          <cell r="AP197">
            <v>2553.312808333309</v>
          </cell>
          <cell r="AQ197">
            <v>0.43969166669064935</v>
          </cell>
          <cell r="AS197">
            <v>0</v>
          </cell>
          <cell r="AT197">
            <v>0</v>
          </cell>
          <cell r="AV197">
            <v>0</v>
          </cell>
          <cell r="AW197">
            <v>0</v>
          </cell>
          <cell r="AY197">
            <v>0</v>
          </cell>
          <cell r="AZ197">
            <v>0</v>
          </cell>
          <cell r="BN197">
            <v>2553.312808333309</v>
          </cell>
          <cell r="BO197">
            <v>0.43969166669064935</v>
          </cell>
          <cell r="BQ197">
            <v>0</v>
          </cell>
          <cell r="BR197">
            <v>0</v>
          </cell>
          <cell r="BT197">
            <v>0</v>
          </cell>
          <cell r="BU197">
            <v>0</v>
          </cell>
          <cell r="BW197">
            <v>0</v>
          </cell>
          <cell r="BX197">
            <v>0</v>
          </cell>
        </row>
        <row r="198">
          <cell r="C198">
            <v>0</v>
          </cell>
          <cell r="D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AA198">
            <v>0</v>
          </cell>
          <cell r="AB198">
            <v>0</v>
          </cell>
          <cell r="AP198">
            <v>0</v>
          </cell>
          <cell r="AQ198">
            <v>0</v>
          </cell>
          <cell r="AS198">
            <v>0</v>
          </cell>
          <cell r="AT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N198">
            <v>0</v>
          </cell>
          <cell r="BO198">
            <v>0</v>
          </cell>
          <cell r="BQ198">
            <v>0</v>
          </cell>
          <cell r="BR198">
            <v>0</v>
          </cell>
          <cell r="BT198">
            <v>0</v>
          </cell>
          <cell r="BU198">
            <v>0</v>
          </cell>
          <cell r="BW198">
            <v>0</v>
          </cell>
          <cell r="BX198">
            <v>0</v>
          </cell>
        </row>
        <row r="199">
          <cell r="C199">
            <v>415.84919897022337</v>
          </cell>
          <cell r="D199">
            <v>0.21193825502663305</v>
          </cell>
          <cell r="F199">
            <v>364.63400000000001</v>
          </cell>
          <cell r="G199">
            <v>0</v>
          </cell>
          <cell r="I199">
            <v>115.824</v>
          </cell>
          <cell r="J199">
            <v>0</v>
          </cell>
          <cell r="L199">
            <v>1843.1100000000001</v>
          </cell>
          <cell r="M199">
            <v>0</v>
          </cell>
          <cell r="R199">
            <v>415.84919897022337</v>
          </cell>
          <cell r="S199">
            <v>0.21193825502663305</v>
          </cell>
          <cell r="U199">
            <v>143.44000000000003</v>
          </cell>
          <cell r="V199">
            <v>0</v>
          </cell>
          <cell r="X199">
            <v>0</v>
          </cell>
          <cell r="Y199">
            <v>0</v>
          </cell>
          <cell r="AA199">
            <v>0</v>
          </cell>
          <cell r="AB199">
            <v>0</v>
          </cell>
          <cell r="AP199">
            <v>415.84919897022337</v>
          </cell>
          <cell r="AQ199">
            <v>0.21193825502663305</v>
          </cell>
          <cell r="AS199">
            <v>0</v>
          </cell>
          <cell r="AT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N199">
            <v>415.84919897022337</v>
          </cell>
          <cell r="BO199">
            <v>0.21193825502663305</v>
          </cell>
          <cell r="BQ199">
            <v>0</v>
          </cell>
          <cell r="BR199">
            <v>0</v>
          </cell>
          <cell r="BT199">
            <v>0</v>
          </cell>
          <cell r="BU199">
            <v>0</v>
          </cell>
          <cell r="BW199">
            <v>0</v>
          </cell>
          <cell r="BX199">
            <v>0</v>
          </cell>
        </row>
        <row r="200">
          <cell r="C200">
            <v>3054.4685954463898</v>
          </cell>
          <cell r="D200">
            <v>0</v>
          </cell>
          <cell r="F200">
            <v>2396.0160000000001</v>
          </cell>
          <cell r="G200">
            <v>0</v>
          </cell>
          <cell r="I200">
            <v>1827.2270000000001</v>
          </cell>
          <cell r="J200">
            <v>0</v>
          </cell>
          <cell r="L200">
            <v>792.18</v>
          </cell>
          <cell r="M200">
            <v>0</v>
          </cell>
          <cell r="R200">
            <v>3054.4685954463898</v>
          </cell>
          <cell r="S200">
            <v>0</v>
          </cell>
          <cell r="U200">
            <v>1793.22</v>
          </cell>
          <cell r="V200">
            <v>0</v>
          </cell>
          <cell r="X200">
            <v>0</v>
          </cell>
          <cell r="Y200">
            <v>0</v>
          </cell>
          <cell r="AA200">
            <v>0</v>
          </cell>
          <cell r="AB200">
            <v>0</v>
          </cell>
          <cell r="AP200">
            <v>3054.4685954463898</v>
          </cell>
          <cell r="AQ200">
            <v>0</v>
          </cell>
          <cell r="AS200">
            <v>0</v>
          </cell>
          <cell r="AT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N200">
            <v>3054.4685954463898</v>
          </cell>
          <cell r="BO200">
            <v>0</v>
          </cell>
          <cell r="BQ200">
            <v>0</v>
          </cell>
          <cell r="BR200">
            <v>0</v>
          </cell>
          <cell r="BT200">
            <v>0</v>
          </cell>
          <cell r="BU200">
            <v>0</v>
          </cell>
          <cell r="BW200">
            <v>0</v>
          </cell>
          <cell r="BX200">
            <v>0</v>
          </cell>
        </row>
        <row r="201">
          <cell r="C201">
            <v>13848.327554118474</v>
          </cell>
          <cell r="D201">
            <v>3.3955785995469396</v>
          </cell>
          <cell r="F201">
            <v>3467.2189999999996</v>
          </cell>
          <cell r="G201">
            <v>1.1200000000000001</v>
          </cell>
          <cell r="I201">
            <v>3339.547</v>
          </cell>
          <cell r="J201">
            <v>0.77500000000000002</v>
          </cell>
          <cell r="L201">
            <v>3674.9</v>
          </cell>
          <cell r="M201">
            <v>1.08</v>
          </cell>
          <cell r="R201">
            <v>13848.327554118474</v>
          </cell>
          <cell r="S201">
            <v>3.3955785995469396</v>
          </cell>
          <cell r="U201">
            <v>3660.5399999999995</v>
          </cell>
          <cell r="V201">
            <v>1.77</v>
          </cell>
          <cell r="X201">
            <v>0</v>
          </cell>
          <cell r="Y201">
            <v>0</v>
          </cell>
          <cell r="AA201">
            <v>0</v>
          </cell>
          <cell r="AB201">
            <v>0</v>
          </cell>
          <cell r="AP201">
            <v>13848.327554118474</v>
          </cell>
          <cell r="AQ201">
            <v>3.3955785995469396</v>
          </cell>
          <cell r="AS201">
            <v>0</v>
          </cell>
          <cell r="AT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N201">
            <v>13848.327554118474</v>
          </cell>
          <cell r="BO201">
            <v>3.3955785995469396</v>
          </cell>
          <cell r="BQ201">
            <v>0</v>
          </cell>
          <cell r="BR201">
            <v>0</v>
          </cell>
          <cell r="BT201">
            <v>0</v>
          </cell>
          <cell r="BU201">
            <v>0</v>
          </cell>
          <cell r="BW201">
            <v>0</v>
          </cell>
          <cell r="BX201">
            <v>0</v>
          </cell>
        </row>
        <row r="202">
          <cell r="C202">
            <v>4147.7831939708467</v>
          </cell>
          <cell r="D202">
            <v>1.0210099852986669</v>
          </cell>
          <cell r="F202">
            <v>1048.5740000000001</v>
          </cell>
          <cell r="G202">
            <v>0.33800000000000002</v>
          </cell>
          <cell r="I202">
            <v>1005.08</v>
          </cell>
          <cell r="J202">
            <v>0.2334</v>
          </cell>
          <cell r="L202">
            <v>1109.7900000000002</v>
          </cell>
          <cell r="M202">
            <v>0.33</v>
          </cell>
          <cell r="R202">
            <v>4147.7831939708467</v>
          </cell>
          <cell r="S202">
            <v>1.0210099852986669</v>
          </cell>
          <cell r="U202">
            <v>1106.25</v>
          </cell>
          <cell r="V202">
            <v>0.54</v>
          </cell>
          <cell r="X202">
            <v>0</v>
          </cell>
          <cell r="Y202">
            <v>0</v>
          </cell>
          <cell r="AA202">
            <v>0</v>
          </cell>
          <cell r="AB202">
            <v>0</v>
          </cell>
          <cell r="AP202">
            <v>4147.7831939708467</v>
          </cell>
          <cell r="AQ202">
            <v>1.0210099852986669</v>
          </cell>
          <cell r="AS202">
            <v>0</v>
          </cell>
          <cell r="AT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N202">
            <v>4147.7831939708467</v>
          </cell>
          <cell r="BO202">
            <v>1.0210099852986669</v>
          </cell>
          <cell r="BQ202">
            <v>0</v>
          </cell>
          <cell r="BR202">
            <v>0</v>
          </cell>
          <cell r="BT202">
            <v>0</v>
          </cell>
          <cell r="BU202">
            <v>0</v>
          </cell>
          <cell r="BW202">
            <v>0</v>
          </cell>
          <cell r="BX202">
            <v>0</v>
          </cell>
        </row>
        <row r="204">
          <cell r="C204">
            <v>5677.0683184459567</v>
          </cell>
          <cell r="D204">
            <v>0.94260446687820232</v>
          </cell>
          <cell r="F204">
            <v>1658.6309999999999</v>
          </cell>
          <cell r="G204">
            <v>0</v>
          </cell>
          <cell r="I204">
            <v>1847.116</v>
          </cell>
          <cell r="J204">
            <v>0</v>
          </cell>
          <cell r="L204">
            <v>1777.2000000000003</v>
          </cell>
          <cell r="M204">
            <v>0</v>
          </cell>
          <cell r="R204">
            <v>5677.0683184459567</v>
          </cell>
          <cell r="S204">
            <v>0.94260446687820232</v>
          </cell>
          <cell r="U204">
            <v>1323.9349999999999</v>
          </cell>
          <cell r="V204">
            <v>0</v>
          </cell>
          <cell r="X204">
            <v>0</v>
          </cell>
          <cell r="Y204">
            <v>0</v>
          </cell>
          <cell r="AA204">
            <v>0</v>
          </cell>
          <cell r="AB204">
            <v>0</v>
          </cell>
          <cell r="AP204">
            <v>5677.0683184459567</v>
          </cell>
          <cell r="AQ204">
            <v>0.94260446687820232</v>
          </cell>
          <cell r="AS204">
            <v>0</v>
          </cell>
          <cell r="AT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N204">
            <v>5677.0683184459567</v>
          </cell>
          <cell r="BO204">
            <v>0.94260446687820232</v>
          </cell>
          <cell r="BQ204">
            <v>0</v>
          </cell>
          <cell r="BR204">
            <v>0</v>
          </cell>
          <cell r="BT204">
            <v>0</v>
          </cell>
          <cell r="BU204">
            <v>0</v>
          </cell>
          <cell r="BW204">
            <v>0</v>
          </cell>
          <cell r="BX204">
            <v>0</v>
          </cell>
        </row>
        <row r="205">
          <cell r="C205">
            <v>1758.4096484465656</v>
          </cell>
          <cell r="D205">
            <v>0.2096691405343149</v>
          </cell>
          <cell r="F205">
            <v>716.69900000000007</v>
          </cell>
          <cell r="G205">
            <v>0</v>
          </cell>
          <cell r="I205">
            <v>731.31999999999994</v>
          </cell>
          <cell r="J205">
            <v>0</v>
          </cell>
          <cell r="L205">
            <v>814.83</v>
          </cell>
          <cell r="M205">
            <v>0</v>
          </cell>
          <cell r="R205">
            <v>1758.4096484465656</v>
          </cell>
          <cell r="S205">
            <v>0.2096691405343149</v>
          </cell>
          <cell r="U205">
            <v>546.85</v>
          </cell>
          <cell r="V205">
            <v>0</v>
          </cell>
          <cell r="X205">
            <v>0</v>
          </cell>
          <cell r="Y205">
            <v>0</v>
          </cell>
          <cell r="AA205">
            <v>0</v>
          </cell>
          <cell r="AB205">
            <v>0</v>
          </cell>
          <cell r="AP205">
            <v>1758.4096484465656</v>
          </cell>
          <cell r="AQ205">
            <v>0.2096691405343149</v>
          </cell>
          <cell r="AS205">
            <v>0</v>
          </cell>
          <cell r="AT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N205">
            <v>1758.4096484465656</v>
          </cell>
          <cell r="BO205">
            <v>0.2096691405343149</v>
          </cell>
          <cell r="BQ205">
            <v>0</v>
          </cell>
          <cell r="BR205">
            <v>0</v>
          </cell>
          <cell r="BT205">
            <v>0</v>
          </cell>
          <cell r="BU205">
            <v>0</v>
          </cell>
          <cell r="BW205">
            <v>0</v>
          </cell>
          <cell r="BX205">
            <v>0</v>
          </cell>
        </row>
        <row r="206">
          <cell r="C206">
            <v>529.15712491938825</v>
          </cell>
          <cell r="D206">
            <v>6.3313674111707963E-2</v>
          </cell>
          <cell r="F206">
            <v>214.53199999999998</v>
          </cell>
          <cell r="G206">
            <v>0</v>
          </cell>
          <cell r="I206">
            <v>220.71699999999998</v>
          </cell>
          <cell r="J206">
            <v>0</v>
          </cell>
          <cell r="L206">
            <v>245.72000000000003</v>
          </cell>
          <cell r="M206">
            <v>0</v>
          </cell>
          <cell r="R206">
            <v>529.15712491938825</v>
          </cell>
          <cell r="S206">
            <v>6.3313674111707963E-2</v>
          </cell>
          <cell r="U206">
            <v>161.86000000000001</v>
          </cell>
          <cell r="V206">
            <v>0</v>
          </cell>
          <cell r="X206">
            <v>0</v>
          </cell>
          <cell r="Y206">
            <v>0</v>
          </cell>
          <cell r="AA206">
            <v>0</v>
          </cell>
          <cell r="AB206">
            <v>0</v>
          </cell>
          <cell r="AP206">
            <v>529.15712491938825</v>
          </cell>
          <cell r="AQ206">
            <v>6.3313674111707963E-2</v>
          </cell>
          <cell r="AS206">
            <v>0</v>
          </cell>
          <cell r="AT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N206">
            <v>529.15712491938825</v>
          </cell>
          <cell r="BO206">
            <v>6.3313674111707963E-2</v>
          </cell>
          <cell r="BQ206">
            <v>0</v>
          </cell>
          <cell r="BR206">
            <v>0</v>
          </cell>
          <cell r="BT206">
            <v>0</v>
          </cell>
          <cell r="BU206">
            <v>0</v>
          </cell>
          <cell r="BW206">
            <v>0</v>
          </cell>
          <cell r="BX206">
            <v>0</v>
          </cell>
        </row>
        <row r="207">
          <cell r="C207">
            <v>573.09027882486816</v>
          </cell>
          <cell r="D207">
            <v>0.29207644013176565</v>
          </cell>
          <cell r="F207">
            <v>106.84100000000001</v>
          </cell>
          <cell r="G207">
            <v>0</v>
          </cell>
          <cell r="I207">
            <v>191.71800000000002</v>
          </cell>
          <cell r="J207">
            <v>0</v>
          </cell>
          <cell r="L207">
            <v>138.71</v>
          </cell>
          <cell r="M207">
            <v>0</v>
          </cell>
          <cell r="R207">
            <v>573.09027882486816</v>
          </cell>
          <cell r="S207">
            <v>0.29207644013176565</v>
          </cell>
          <cell r="U207">
            <v>134.5</v>
          </cell>
          <cell r="V207">
            <v>0</v>
          </cell>
          <cell r="X207">
            <v>0</v>
          </cell>
          <cell r="Y207">
            <v>0</v>
          </cell>
          <cell r="AA207">
            <v>0</v>
          </cell>
          <cell r="AB207">
            <v>0</v>
          </cell>
          <cell r="AP207">
            <v>573.09027882486816</v>
          </cell>
          <cell r="AQ207">
            <v>0.29207644013176565</v>
          </cell>
          <cell r="AS207">
            <v>0</v>
          </cell>
          <cell r="AT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N207">
            <v>573.09027882486816</v>
          </cell>
          <cell r="BO207">
            <v>0.29207644013176565</v>
          </cell>
          <cell r="BQ207">
            <v>0</v>
          </cell>
          <cell r="BR207">
            <v>0</v>
          </cell>
          <cell r="BT207">
            <v>0</v>
          </cell>
          <cell r="BU207">
            <v>0</v>
          </cell>
          <cell r="BW207">
            <v>0</v>
          </cell>
          <cell r="BX207">
            <v>0</v>
          </cell>
        </row>
        <row r="208">
          <cell r="C208">
            <v>2816.4112662551347</v>
          </cell>
          <cell r="D208">
            <v>0.37754521210041381</v>
          </cell>
          <cell r="F208">
            <v>620.55899999999974</v>
          </cell>
          <cell r="G208">
            <v>0</v>
          </cell>
          <cell r="I208">
            <v>703.3610000000001</v>
          </cell>
          <cell r="J208">
            <v>0</v>
          </cell>
          <cell r="L208">
            <v>577.94000000000005</v>
          </cell>
          <cell r="M208">
            <v>0</v>
          </cell>
          <cell r="R208">
            <v>2816.4112662551347</v>
          </cell>
          <cell r="S208">
            <v>0.37754521210041381</v>
          </cell>
          <cell r="U208">
            <v>480.72499999999991</v>
          </cell>
          <cell r="V208">
            <v>0</v>
          </cell>
          <cell r="X208">
            <v>0</v>
          </cell>
          <cell r="Y208">
            <v>0</v>
          </cell>
          <cell r="AA208">
            <v>0</v>
          </cell>
          <cell r="AB208">
            <v>0</v>
          </cell>
          <cell r="AP208">
            <v>2816.4112662551347</v>
          </cell>
          <cell r="AQ208">
            <v>0.37754521210041381</v>
          </cell>
          <cell r="AS208">
            <v>0</v>
          </cell>
          <cell r="AT208">
            <v>0</v>
          </cell>
          <cell r="AV208">
            <v>0</v>
          </cell>
          <cell r="AW208">
            <v>0</v>
          </cell>
          <cell r="AY208">
            <v>0</v>
          </cell>
          <cell r="AZ208">
            <v>0</v>
          </cell>
          <cell r="BN208">
            <v>2816.4112662551347</v>
          </cell>
          <cell r="BO208">
            <v>0.37754521210041381</v>
          </cell>
          <cell r="BQ208">
            <v>0</v>
          </cell>
          <cell r="BR208">
            <v>0</v>
          </cell>
          <cell r="BT208">
            <v>0</v>
          </cell>
          <cell r="BU208">
            <v>0</v>
          </cell>
          <cell r="BW208">
            <v>0</v>
          </cell>
          <cell r="BX208">
            <v>0</v>
          </cell>
        </row>
        <row r="209">
          <cell r="C209">
            <v>1610.8303247744541</v>
          </cell>
          <cell r="D209">
            <v>0.4677244178956379</v>
          </cell>
          <cell r="F209">
            <v>0</v>
          </cell>
          <cell r="G209">
            <v>0</v>
          </cell>
          <cell r="I209">
            <v>0</v>
          </cell>
          <cell r="J209">
            <v>0</v>
          </cell>
          <cell r="L209">
            <v>893.28</v>
          </cell>
          <cell r="M209">
            <v>0</v>
          </cell>
          <cell r="R209">
            <v>1610.8303247744541</v>
          </cell>
          <cell r="S209">
            <v>0.4677244178956379</v>
          </cell>
          <cell r="U209">
            <v>-852.36</v>
          </cell>
          <cell r="V209">
            <v>0</v>
          </cell>
          <cell r="X209">
            <v>0</v>
          </cell>
          <cell r="Y209">
            <v>0</v>
          </cell>
          <cell r="AA209">
            <v>0</v>
          </cell>
          <cell r="AB209">
            <v>0</v>
          </cell>
          <cell r="AP209">
            <v>1610.8303247744541</v>
          </cell>
          <cell r="AQ209">
            <v>0.4677244178956379</v>
          </cell>
          <cell r="AS209">
            <v>0</v>
          </cell>
          <cell r="AT209">
            <v>0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N209">
            <v>1610.8303247744541</v>
          </cell>
          <cell r="BO209">
            <v>0.4677244178956379</v>
          </cell>
          <cell r="BQ209">
            <v>0</v>
          </cell>
          <cell r="BR209">
            <v>0</v>
          </cell>
          <cell r="BT209">
            <v>0</v>
          </cell>
          <cell r="BU209">
            <v>0</v>
          </cell>
          <cell r="BW209">
            <v>0</v>
          </cell>
          <cell r="BX209">
            <v>0</v>
          </cell>
        </row>
        <row r="210">
          <cell r="C210">
            <v>475.38</v>
          </cell>
          <cell r="D210">
            <v>0.14249999999999999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  <cell r="L210">
            <v>875.35</v>
          </cell>
          <cell r="M210">
            <v>0</v>
          </cell>
          <cell r="R210">
            <v>475.38</v>
          </cell>
          <cell r="S210">
            <v>0.14249999999999999</v>
          </cell>
          <cell r="U210">
            <v>-852.36</v>
          </cell>
          <cell r="V210">
            <v>0</v>
          </cell>
          <cell r="X210">
            <v>0</v>
          </cell>
          <cell r="Y210">
            <v>0</v>
          </cell>
          <cell r="AA210">
            <v>0</v>
          </cell>
          <cell r="AB210">
            <v>0</v>
          </cell>
          <cell r="AP210">
            <v>475.38</v>
          </cell>
          <cell r="AQ210">
            <v>0.14249999999999999</v>
          </cell>
          <cell r="AS210">
            <v>0</v>
          </cell>
          <cell r="AT210">
            <v>0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N210">
            <v>475.38</v>
          </cell>
          <cell r="BO210">
            <v>0.14249999999999999</v>
          </cell>
          <cell r="BQ210">
            <v>0</v>
          </cell>
          <cell r="BR210">
            <v>0</v>
          </cell>
          <cell r="BT210">
            <v>0</v>
          </cell>
          <cell r="BU210">
            <v>0</v>
          </cell>
          <cell r="BW210">
            <v>0</v>
          </cell>
          <cell r="BX210">
            <v>0</v>
          </cell>
        </row>
        <row r="211">
          <cell r="C211">
            <v>21.767499999999998</v>
          </cell>
          <cell r="D211">
            <v>0.01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  <cell r="L211">
            <v>17.93</v>
          </cell>
          <cell r="M211">
            <v>0</v>
          </cell>
          <cell r="R211">
            <v>21.767499999999998</v>
          </cell>
          <cell r="S211">
            <v>0.01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AA211">
            <v>0</v>
          </cell>
          <cell r="AB211">
            <v>0</v>
          </cell>
          <cell r="AP211">
            <v>21.767499999999998</v>
          </cell>
          <cell r="AQ211">
            <v>0.01</v>
          </cell>
          <cell r="AS211">
            <v>0</v>
          </cell>
          <cell r="AT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N211">
            <v>21.767499999999998</v>
          </cell>
          <cell r="BO211">
            <v>0.01</v>
          </cell>
          <cell r="BQ211">
            <v>0</v>
          </cell>
          <cell r="BR211">
            <v>0</v>
          </cell>
          <cell r="BT211">
            <v>0</v>
          </cell>
          <cell r="BU211">
            <v>0</v>
          </cell>
          <cell r="BW211">
            <v>0</v>
          </cell>
          <cell r="BX211">
            <v>0</v>
          </cell>
        </row>
        <row r="212">
          <cell r="C212">
            <v>0</v>
          </cell>
          <cell r="D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P212">
            <v>0</v>
          </cell>
          <cell r="AQ212">
            <v>0</v>
          </cell>
          <cell r="AS212">
            <v>0</v>
          </cell>
          <cell r="AT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N212">
            <v>0</v>
          </cell>
          <cell r="BO212">
            <v>0</v>
          </cell>
          <cell r="BQ212">
            <v>0</v>
          </cell>
          <cell r="BR212">
            <v>0</v>
          </cell>
          <cell r="BT212">
            <v>0</v>
          </cell>
          <cell r="BU212">
            <v>0</v>
          </cell>
          <cell r="BW212">
            <v>0</v>
          </cell>
          <cell r="BX212">
            <v>0</v>
          </cell>
        </row>
        <row r="213">
          <cell r="C213">
            <v>406.46324017710413</v>
          </cell>
          <cell r="D213">
            <v>0.31522441789563788</v>
          </cell>
          <cell r="F213">
            <v>0</v>
          </cell>
          <cell r="G213">
            <v>0</v>
          </cell>
          <cell r="I213">
            <v>0</v>
          </cell>
          <cell r="J213">
            <v>0</v>
          </cell>
          <cell r="L213">
            <v>0</v>
          </cell>
          <cell r="M213">
            <v>0</v>
          </cell>
          <cell r="R213">
            <v>406.46324017710413</v>
          </cell>
          <cell r="S213">
            <v>0.31522441789563788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AA213">
            <v>0</v>
          </cell>
          <cell r="AB213">
            <v>0</v>
          </cell>
          <cell r="AP213">
            <v>406.46324017710413</v>
          </cell>
          <cell r="AQ213">
            <v>0.31522441789563788</v>
          </cell>
          <cell r="AS213">
            <v>0</v>
          </cell>
          <cell r="AT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N213">
            <v>406.46324017710413</v>
          </cell>
          <cell r="BO213">
            <v>0.31522441789563788</v>
          </cell>
          <cell r="BQ213">
            <v>0</v>
          </cell>
          <cell r="BR213">
            <v>0</v>
          </cell>
          <cell r="BT213">
            <v>0</v>
          </cell>
          <cell r="BU213">
            <v>0</v>
          </cell>
          <cell r="BW213">
            <v>0</v>
          </cell>
          <cell r="BX213">
            <v>0</v>
          </cell>
        </row>
        <row r="214">
          <cell r="C214">
            <v>707.21958459734992</v>
          </cell>
          <cell r="D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  <cell r="L214">
            <v>0</v>
          </cell>
          <cell r="M214">
            <v>0</v>
          </cell>
          <cell r="R214">
            <v>707.21958459734992</v>
          </cell>
          <cell r="S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AA214">
            <v>0</v>
          </cell>
          <cell r="AB214">
            <v>0</v>
          </cell>
          <cell r="AP214">
            <v>707.21958459734992</v>
          </cell>
          <cell r="AQ214">
            <v>0</v>
          </cell>
          <cell r="AS214">
            <v>0</v>
          </cell>
          <cell r="AT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N214">
            <v>707.21958459734992</v>
          </cell>
          <cell r="BO214">
            <v>0</v>
          </cell>
          <cell r="BQ214">
            <v>0</v>
          </cell>
          <cell r="BR214">
            <v>0</v>
          </cell>
          <cell r="BT214">
            <v>0</v>
          </cell>
          <cell r="BU214">
            <v>0</v>
          </cell>
          <cell r="BW214">
            <v>0</v>
          </cell>
          <cell r="BX214">
            <v>0</v>
          </cell>
        </row>
        <row r="215">
          <cell r="C215">
            <v>2769.4957364043753</v>
          </cell>
          <cell r="D215">
            <v>0.92803875425000004</v>
          </cell>
          <cell r="F215">
            <v>1141.345</v>
          </cell>
          <cell r="G215">
            <v>0.30571999999999999</v>
          </cell>
          <cell r="I215">
            <v>1175.241</v>
          </cell>
          <cell r="J215">
            <v>0.22400000000000003</v>
          </cell>
          <cell r="L215">
            <v>1090.0820000000001</v>
          </cell>
          <cell r="M215">
            <v>0.26331999999999994</v>
          </cell>
          <cell r="R215">
            <v>2769.4957364043753</v>
          </cell>
          <cell r="S215">
            <v>0.92803875425000004</v>
          </cell>
          <cell r="U215">
            <v>1112.96</v>
          </cell>
          <cell r="V215">
            <v>0.46707000000000004</v>
          </cell>
          <cell r="X215">
            <v>0</v>
          </cell>
          <cell r="Y215">
            <v>0</v>
          </cell>
          <cell r="AA215">
            <v>0</v>
          </cell>
          <cell r="AB215">
            <v>0</v>
          </cell>
          <cell r="AP215">
            <v>2769.4957364043753</v>
          </cell>
          <cell r="AQ215">
            <v>0.92803875425000004</v>
          </cell>
          <cell r="AS215">
            <v>0</v>
          </cell>
          <cell r="AT215">
            <v>0</v>
          </cell>
          <cell r="AV215">
            <v>0</v>
          </cell>
          <cell r="AW215">
            <v>0</v>
          </cell>
          <cell r="AY215">
            <v>0</v>
          </cell>
          <cell r="AZ215">
            <v>0</v>
          </cell>
          <cell r="BN215">
            <v>2769.4957364043753</v>
          </cell>
          <cell r="BO215">
            <v>0.92803875425000004</v>
          </cell>
          <cell r="BQ215">
            <v>0</v>
          </cell>
          <cell r="BR215">
            <v>0</v>
          </cell>
          <cell r="BT215">
            <v>0</v>
          </cell>
          <cell r="BU215">
            <v>0</v>
          </cell>
          <cell r="BW215">
            <v>0</v>
          </cell>
          <cell r="BX215">
            <v>0</v>
          </cell>
        </row>
        <row r="216">
          <cell r="C216">
            <v>1761.5357158558502</v>
          </cell>
          <cell r="D216">
            <v>0.59018020000000004</v>
          </cell>
          <cell r="F216">
            <v>700.19200000000001</v>
          </cell>
          <cell r="G216">
            <v>0.188</v>
          </cell>
          <cell r="I216">
            <v>723.05799999999999</v>
          </cell>
          <cell r="J216">
            <v>0.13800000000000001</v>
          </cell>
          <cell r="L216">
            <v>726.57</v>
          </cell>
          <cell r="M216">
            <v>0.17499999999999999</v>
          </cell>
          <cell r="R216">
            <v>1761.5357158558502</v>
          </cell>
          <cell r="S216">
            <v>0.59018020000000004</v>
          </cell>
          <cell r="U216">
            <v>770.26</v>
          </cell>
          <cell r="V216">
            <v>0.32400000000000001</v>
          </cell>
          <cell r="X216">
            <v>0</v>
          </cell>
          <cell r="Y216">
            <v>0</v>
          </cell>
          <cell r="AA216">
            <v>0</v>
          </cell>
          <cell r="AB216">
            <v>0</v>
          </cell>
          <cell r="AP216">
            <v>1761.5357158558502</v>
          </cell>
          <cell r="AQ216">
            <v>0.59018020000000004</v>
          </cell>
          <cell r="AS216">
            <v>0</v>
          </cell>
          <cell r="AT216">
            <v>0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N216">
            <v>1761.5357158558502</v>
          </cell>
          <cell r="BO216">
            <v>0.59018020000000004</v>
          </cell>
          <cell r="BQ216">
            <v>0</v>
          </cell>
          <cell r="BR216">
            <v>0</v>
          </cell>
          <cell r="BT216">
            <v>0</v>
          </cell>
          <cell r="BU216">
            <v>0</v>
          </cell>
          <cell r="BW216">
            <v>0</v>
          </cell>
          <cell r="BX216">
            <v>0</v>
          </cell>
        </row>
        <row r="217">
          <cell r="C217">
            <v>528.46200206167509</v>
          </cell>
          <cell r="D217">
            <v>0.17709122499999999</v>
          </cell>
          <cell r="F217">
            <v>211.429</v>
          </cell>
          <cell r="G217">
            <v>5.7000000000000002E-2</v>
          </cell>
          <cell r="I217">
            <v>216.83600000000001</v>
          </cell>
          <cell r="J217">
            <v>4.1000000000000002E-2</v>
          </cell>
          <cell r="L217">
            <v>217.79</v>
          </cell>
          <cell r="M217">
            <v>5.2999999999999999E-2</v>
          </cell>
          <cell r="R217">
            <v>528.46200206167509</v>
          </cell>
          <cell r="S217">
            <v>0.17709122499999999</v>
          </cell>
          <cell r="U217">
            <v>230.35</v>
          </cell>
          <cell r="V217">
            <v>9.7000000000000003E-2</v>
          </cell>
          <cell r="X217">
            <v>0</v>
          </cell>
          <cell r="Y217">
            <v>0</v>
          </cell>
          <cell r="AA217">
            <v>0</v>
          </cell>
          <cell r="AB217">
            <v>0</v>
          </cell>
          <cell r="AP217">
            <v>528.46200206167509</v>
          </cell>
          <cell r="AQ217">
            <v>0.17709122499999999</v>
          </cell>
          <cell r="AS217">
            <v>0</v>
          </cell>
          <cell r="AT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N217">
            <v>528.46200206167509</v>
          </cell>
          <cell r="BO217">
            <v>0.17709122499999999</v>
          </cell>
          <cell r="BQ217">
            <v>0</v>
          </cell>
          <cell r="BR217">
            <v>0</v>
          </cell>
          <cell r="BT217">
            <v>0</v>
          </cell>
          <cell r="BU217">
            <v>0</v>
          </cell>
          <cell r="BW217">
            <v>0</v>
          </cell>
          <cell r="BX217">
            <v>0</v>
          </cell>
        </row>
        <row r="218">
          <cell r="C218">
            <v>4.1705997522749998</v>
          </cell>
          <cell r="D218">
            <v>1.48686E-3</v>
          </cell>
          <cell r="F218">
            <v>0.45300000000000001</v>
          </cell>
          <cell r="G218">
            <v>1.2E-4</v>
          </cell>
          <cell r="I218">
            <v>0.35099999999999998</v>
          </cell>
          <cell r="J218">
            <v>0</v>
          </cell>
          <cell r="L218">
            <v>5.1999999999999998E-2</v>
          </cell>
          <cell r="M218">
            <v>1E-4</v>
          </cell>
          <cell r="R218">
            <v>4.1705997522749998</v>
          </cell>
          <cell r="S218">
            <v>1.48686E-3</v>
          </cell>
          <cell r="U218">
            <v>0.16</v>
          </cell>
          <cell r="V218">
            <v>6.9999999999999994E-5</v>
          </cell>
          <cell r="X218">
            <v>0</v>
          </cell>
          <cell r="Y218">
            <v>0</v>
          </cell>
          <cell r="AA218">
            <v>0</v>
          </cell>
          <cell r="AB218">
            <v>0</v>
          </cell>
          <cell r="AP218">
            <v>4.1705997522749998</v>
          </cell>
          <cell r="AQ218">
            <v>1.48686E-3</v>
          </cell>
          <cell r="AS218">
            <v>0</v>
          </cell>
          <cell r="AT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N218">
            <v>4.1705997522749998</v>
          </cell>
          <cell r="BO218">
            <v>1.48686E-3</v>
          </cell>
          <cell r="BQ218">
            <v>0</v>
          </cell>
          <cell r="BR218">
            <v>0</v>
          </cell>
          <cell r="BT218">
            <v>0</v>
          </cell>
          <cell r="BU218">
            <v>0</v>
          </cell>
          <cell r="BW218">
            <v>0</v>
          </cell>
          <cell r="BX218">
            <v>0</v>
          </cell>
        </row>
        <row r="219">
          <cell r="C219">
            <v>17.319346755974998</v>
          </cell>
          <cell r="D219">
            <v>5.7615825000000001E-3</v>
          </cell>
          <cell r="F219">
            <v>9.0709999999999997</v>
          </cell>
          <cell r="G219">
            <v>2E-3</v>
          </cell>
          <cell r="I219">
            <v>9.8930000000000007</v>
          </cell>
          <cell r="J219">
            <v>2E-3</v>
          </cell>
          <cell r="L219">
            <v>7.64</v>
          </cell>
          <cell r="M219">
            <v>1.8500000000000001E-3</v>
          </cell>
          <cell r="R219">
            <v>17.319346755974998</v>
          </cell>
          <cell r="S219">
            <v>5.7615825000000001E-3</v>
          </cell>
          <cell r="U219">
            <v>7.32</v>
          </cell>
          <cell r="V219">
            <v>3.0000000000000001E-3</v>
          </cell>
          <cell r="X219">
            <v>0</v>
          </cell>
          <cell r="Y219">
            <v>0</v>
          </cell>
          <cell r="AA219">
            <v>0</v>
          </cell>
          <cell r="AB219">
            <v>0</v>
          </cell>
          <cell r="AP219">
            <v>17.319346755974998</v>
          </cell>
          <cell r="AQ219">
            <v>5.7615825000000001E-3</v>
          </cell>
          <cell r="AS219">
            <v>0</v>
          </cell>
          <cell r="AT219">
            <v>0</v>
          </cell>
          <cell r="AV219">
            <v>0</v>
          </cell>
          <cell r="AW219">
            <v>0</v>
          </cell>
          <cell r="AY219">
            <v>0</v>
          </cell>
          <cell r="AZ219">
            <v>0</v>
          </cell>
          <cell r="BN219">
            <v>17.319346755974998</v>
          </cell>
          <cell r="BO219">
            <v>5.7615825000000001E-3</v>
          </cell>
          <cell r="BQ219">
            <v>0</v>
          </cell>
          <cell r="BR219">
            <v>0</v>
          </cell>
          <cell r="BT219">
            <v>0</v>
          </cell>
          <cell r="BU219">
            <v>0</v>
          </cell>
          <cell r="BW219">
            <v>0</v>
          </cell>
          <cell r="BX219">
            <v>0</v>
          </cell>
        </row>
        <row r="220">
          <cell r="C220">
            <v>20.458225252575001</v>
          </cell>
          <cell r="D220">
            <v>6.8767274999999998E-3</v>
          </cell>
          <cell r="F220">
            <v>8.7829999999999995</v>
          </cell>
          <cell r="G220">
            <v>2E-3</v>
          </cell>
          <cell r="I220">
            <v>8.7829999999999995</v>
          </cell>
          <cell r="J220">
            <v>2E-3</v>
          </cell>
          <cell r="L220">
            <v>8.6</v>
          </cell>
          <cell r="M220">
            <v>2.0699999999999998E-3</v>
          </cell>
          <cell r="R220">
            <v>20.458225252575001</v>
          </cell>
          <cell r="S220">
            <v>6.8767274999999998E-3</v>
          </cell>
          <cell r="U220">
            <v>8.52</v>
          </cell>
          <cell r="V220">
            <v>3.0000000000000001E-3</v>
          </cell>
          <cell r="X220">
            <v>0</v>
          </cell>
          <cell r="Y220">
            <v>0</v>
          </cell>
          <cell r="AA220">
            <v>0</v>
          </cell>
          <cell r="AB220">
            <v>0</v>
          </cell>
          <cell r="AP220">
            <v>20.458225252575001</v>
          </cell>
          <cell r="AQ220">
            <v>6.8767274999999998E-3</v>
          </cell>
          <cell r="AS220">
            <v>0</v>
          </cell>
          <cell r="AT220">
            <v>0</v>
          </cell>
          <cell r="AV220">
            <v>0</v>
          </cell>
          <cell r="AW220">
            <v>0</v>
          </cell>
          <cell r="AY220">
            <v>0</v>
          </cell>
          <cell r="AZ220">
            <v>0</v>
          </cell>
          <cell r="BN220">
            <v>20.458225252575001</v>
          </cell>
          <cell r="BO220">
            <v>6.8767274999999998E-3</v>
          </cell>
          <cell r="BQ220">
            <v>0</v>
          </cell>
          <cell r="BR220">
            <v>0</v>
          </cell>
          <cell r="BT220">
            <v>0</v>
          </cell>
          <cell r="BU220">
            <v>0</v>
          </cell>
          <cell r="BW220">
            <v>0</v>
          </cell>
          <cell r="BX220">
            <v>0</v>
          </cell>
        </row>
        <row r="221">
          <cell r="C221">
            <v>437.54984672602501</v>
          </cell>
          <cell r="D221">
            <v>0.14664215925000001</v>
          </cell>
          <cell r="F221">
            <v>211.417</v>
          </cell>
          <cell r="G221">
            <v>5.6599999999999998E-2</v>
          </cell>
          <cell r="I221">
            <v>216.32</v>
          </cell>
          <cell r="J221">
            <v>4.1000000000000002E-2</v>
          </cell>
          <cell r="L221">
            <v>129.43</v>
          </cell>
          <cell r="M221">
            <v>3.1300000000000001E-2</v>
          </cell>
          <cell r="R221">
            <v>437.54984672602501</v>
          </cell>
          <cell r="S221">
            <v>0.14664215925000001</v>
          </cell>
          <cell r="U221">
            <v>96.35</v>
          </cell>
          <cell r="V221">
            <v>0.04</v>
          </cell>
          <cell r="X221">
            <v>0</v>
          </cell>
          <cell r="Y221">
            <v>0</v>
          </cell>
          <cell r="AA221">
            <v>0</v>
          </cell>
          <cell r="AB221">
            <v>0</v>
          </cell>
          <cell r="AP221">
            <v>437.54984672602501</v>
          </cell>
          <cell r="AQ221">
            <v>0.14664215925000001</v>
          </cell>
          <cell r="AS221">
            <v>0</v>
          </cell>
          <cell r="AT221">
            <v>0</v>
          </cell>
          <cell r="AV221">
            <v>0</v>
          </cell>
          <cell r="AW221">
            <v>0</v>
          </cell>
          <cell r="AY221">
            <v>0</v>
          </cell>
          <cell r="AZ221">
            <v>0</v>
          </cell>
          <cell r="BN221">
            <v>437.54984672602501</v>
          </cell>
          <cell r="BO221">
            <v>0.14664215925000001</v>
          </cell>
          <cell r="BQ221">
            <v>0</v>
          </cell>
          <cell r="BR221">
            <v>0</v>
          </cell>
          <cell r="BT221">
            <v>0</v>
          </cell>
          <cell r="BU221">
            <v>0</v>
          </cell>
          <cell r="BW221">
            <v>0</v>
          </cell>
          <cell r="BX221">
            <v>0</v>
          </cell>
        </row>
        <row r="222">
          <cell r="C222">
            <v>0</v>
          </cell>
          <cell r="D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  <cell r="L222">
            <v>0</v>
          </cell>
          <cell r="M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AA222">
            <v>0</v>
          </cell>
          <cell r="AB222">
            <v>0</v>
          </cell>
          <cell r="AP222">
            <v>0</v>
          </cell>
          <cell r="AQ222">
            <v>0</v>
          </cell>
          <cell r="AS222">
            <v>0</v>
          </cell>
          <cell r="AT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N222">
            <v>0</v>
          </cell>
          <cell r="BO222">
            <v>0</v>
          </cell>
          <cell r="BQ222">
            <v>0</v>
          </cell>
          <cell r="BR222">
            <v>0</v>
          </cell>
          <cell r="BT222">
            <v>0</v>
          </cell>
          <cell r="BU222">
            <v>0</v>
          </cell>
          <cell r="BW222">
            <v>0</v>
          </cell>
          <cell r="BX222">
            <v>0</v>
          </cell>
        </row>
        <row r="223">
          <cell r="C223">
            <v>73.701250000000002</v>
          </cell>
          <cell r="D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  <cell r="L223">
            <v>0</v>
          </cell>
          <cell r="M223">
            <v>0</v>
          </cell>
          <cell r="R223">
            <v>73.701250000000002</v>
          </cell>
          <cell r="S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AA223">
            <v>0</v>
          </cell>
          <cell r="AB223">
            <v>0</v>
          </cell>
          <cell r="AP223">
            <v>73.701250000000002</v>
          </cell>
          <cell r="AQ223">
            <v>0</v>
          </cell>
          <cell r="AS223">
            <v>0</v>
          </cell>
          <cell r="AT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N223">
            <v>73.701250000000002</v>
          </cell>
          <cell r="BO223">
            <v>0</v>
          </cell>
          <cell r="BQ223">
            <v>0</v>
          </cell>
          <cell r="BR223">
            <v>0</v>
          </cell>
          <cell r="BT223">
            <v>0</v>
          </cell>
          <cell r="BU223">
            <v>0</v>
          </cell>
          <cell r="BW223">
            <v>0</v>
          </cell>
          <cell r="BX223">
            <v>0</v>
          </cell>
        </row>
        <row r="228">
          <cell r="B228">
            <v>238.05975000000001</v>
          </cell>
          <cell r="E228">
            <v>39.770000000000003</v>
          </cell>
          <cell r="H228">
            <v>69.587000000000003</v>
          </cell>
          <cell r="K228">
            <v>70.034000000000006</v>
          </cell>
          <cell r="T228">
            <v>68.8</v>
          </cell>
          <cell r="W228">
            <v>0</v>
          </cell>
          <cell r="Z228">
            <v>0</v>
          </cell>
          <cell r="AO228">
            <v>238.05975000000001</v>
          </cell>
          <cell r="AR228">
            <v>0</v>
          </cell>
          <cell r="AU228">
            <v>0</v>
          </cell>
          <cell r="AX228">
            <v>0</v>
          </cell>
          <cell r="BM228">
            <v>238.05975000000001</v>
          </cell>
          <cell r="BP228">
            <v>0</v>
          </cell>
          <cell r="BS228">
            <v>0</v>
          </cell>
          <cell r="BV228">
            <v>0</v>
          </cell>
        </row>
        <row r="229">
          <cell r="B229">
            <v>0</v>
          </cell>
          <cell r="E229">
            <v>0</v>
          </cell>
          <cell r="H229">
            <v>94.6</v>
          </cell>
          <cell r="K229">
            <v>0</v>
          </cell>
          <cell r="T229">
            <v>0</v>
          </cell>
          <cell r="W229">
            <v>0</v>
          </cell>
          <cell r="Z229">
            <v>0</v>
          </cell>
          <cell r="AO229">
            <v>0</v>
          </cell>
          <cell r="AR229">
            <v>0</v>
          </cell>
          <cell r="AU229">
            <v>0</v>
          </cell>
          <cell r="AX229">
            <v>0</v>
          </cell>
          <cell r="BM229">
            <v>0</v>
          </cell>
          <cell r="BP229">
            <v>0</v>
          </cell>
          <cell r="BS229">
            <v>0</v>
          </cell>
          <cell r="BV229">
            <v>0</v>
          </cell>
        </row>
        <row r="230">
          <cell r="B230">
            <v>0</v>
          </cell>
          <cell r="E230">
            <v>30.936</v>
          </cell>
          <cell r="H230">
            <v>41.798000000000002</v>
          </cell>
          <cell r="K230">
            <v>30.712</v>
          </cell>
          <cell r="T230">
            <v>13.393000000000001</v>
          </cell>
          <cell r="W230">
            <v>0</v>
          </cell>
          <cell r="Z230">
            <v>0</v>
          </cell>
          <cell r="AO230">
            <v>0</v>
          </cell>
          <cell r="AR230">
            <v>0</v>
          </cell>
          <cell r="AU230">
            <v>0</v>
          </cell>
          <cell r="AX230">
            <v>0</v>
          </cell>
          <cell r="BM230">
            <v>0</v>
          </cell>
          <cell r="BP230">
            <v>0</v>
          </cell>
          <cell r="BS230">
            <v>0</v>
          </cell>
          <cell r="BV230">
            <v>0</v>
          </cell>
        </row>
      </sheetData>
      <sheetData sheetId="25">
        <row r="39">
          <cell r="BD39">
            <v>5933.7859999999991</v>
          </cell>
          <cell r="BE39">
            <v>1.77</v>
          </cell>
        </row>
        <row r="42">
          <cell r="BD42">
            <v>1133.3530000000001</v>
          </cell>
        </row>
        <row r="50">
          <cell r="BD50">
            <v>2302.7809999999999</v>
          </cell>
        </row>
        <row r="51">
          <cell r="BE51">
            <v>1.77</v>
          </cell>
        </row>
        <row r="52">
          <cell r="BD52">
            <v>895.28</v>
          </cell>
        </row>
        <row r="53">
          <cell r="BD53">
            <v>300.80400000000003</v>
          </cell>
        </row>
        <row r="54">
          <cell r="BD54">
            <v>115.357</v>
          </cell>
        </row>
        <row r="55">
          <cell r="BD55">
            <v>88.64</v>
          </cell>
        </row>
        <row r="56">
          <cell r="BD56">
            <v>96.807000000000002</v>
          </cell>
        </row>
        <row r="58">
          <cell r="BD58">
            <v>240.23400000000001</v>
          </cell>
        </row>
        <row r="59">
          <cell r="BD59">
            <v>34.664999999999999</v>
          </cell>
        </row>
        <row r="63">
          <cell r="BD63">
            <v>2826.7379999999998</v>
          </cell>
          <cell r="BE63">
            <v>17.666666666666668</v>
          </cell>
        </row>
        <row r="64">
          <cell r="BD64">
            <v>2146.6489999999999</v>
          </cell>
        </row>
        <row r="65">
          <cell r="BD65">
            <v>680.08900000000006</v>
          </cell>
        </row>
        <row r="66">
          <cell r="BD66">
            <v>298.20000000000005</v>
          </cell>
        </row>
        <row r="67">
          <cell r="BD67">
            <v>109.488</v>
          </cell>
        </row>
        <row r="68">
          <cell r="BD68">
            <v>85.052000000000007</v>
          </cell>
        </row>
        <row r="69">
          <cell r="BD69">
            <v>103.66</v>
          </cell>
        </row>
      </sheetData>
      <sheetData sheetId="26">
        <row r="153">
          <cell r="CG153">
            <v>-14872.880074395682</v>
          </cell>
        </row>
      </sheetData>
      <sheetData sheetId="27">
        <row r="102">
          <cell r="CL102">
            <v>-5448.5845688482459</v>
          </cell>
          <cell r="CM102">
            <v>-9.8113741799999996</v>
          </cell>
        </row>
      </sheetData>
      <sheetData sheetId="28">
        <row r="39">
          <cell r="AX39">
            <v>38.112261200928728</v>
          </cell>
        </row>
        <row r="40">
          <cell r="AX40">
            <v>39.604332571079951</v>
          </cell>
        </row>
        <row r="46">
          <cell r="AX46">
            <v>30.993232458305084</v>
          </cell>
        </row>
        <row r="47">
          <cell r="AX47">
            <v>32.232961756637287</v>
          </cell>
        </row>
      </sheetData>
      <sheetData sheetId="29">
        <row r="38">
          <cell r="AG38">
            <v>17.241737912101982</v>
          </cell>
        </row>
      </sheetData>
      <sheetData sheetId="30">
        <row r="39">
          <cell r="AI39">
            <v>32.062929720822972</v>
          </cell>
        </row>
        <row r="40">
          <cell r="AI40">
            <v>33.144512794382315</v>
          </cell>
        </row>
        <row r="45">
          <cell r="AI45">
            <v>25.44201</v>
          </cell>
        </row>
        <row r="46">
          <cell r="AI46">
            <v>26.459690399999999</v>
          </cell>
        </row>
      </sheetData>
      <sheetData sheetId="31">
        <row r="39">
          <cell r="AG39">
            <v>14.557282316599313</v>
          </cell>
        </row>
        <row r="40">
          <cell r="AG40">
            <v>14.665597532596639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т"/>
      <sheetName val="расчет (РТВ)"/>
    </sheetNames>
    <sheetDataSet>
      <sheetData sheetId="0">
        <row r="12">
          <cell r="J12">
            <v>1990000</v>
          </cell>
        </row>
        <row r="23">
          <cell r="J23">
            <v>46066000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ов "/>
      <sheetName val="Текущий ремонт"/>
      <sheetName val="Чистая прибыль с транспортир."/>
      <sheetName val="Прил. 1 План ФХД с транспортир."/>
      <sheetName val="Чистая прибыль"/>
      <sheetName val="Прил. 1 План ФХД табл 1"/>
      <sheetName val="Прил. 1 План ФХД стоки табл 2"/>
      <sheetName val="Прил. 1 План ФХД вода табл. 2"/>
      <sheetName val="Расчет товарной выручки"/>
      <sheetName val="ФАКТИЧЕСКАЯ СЕБЕСТ. СТОКИ 2019"/>
      <sheetName val="ПОЛНАЯ СЕБЕСТОИМОСТЬ СТОКИ 2019"/>
      <sheetName val="ФАКТИЧЕСКАЯ СЕБЕСТ ВОДА 2019"/>
      <sheetName val="ПОЛНАЯ СЕБЕСТОИМОСТЬ ВОДА 2019"/>
      <sheetName val="объемы"/>
      <sheetName val="объемы черн"/>
      <sheetName val="потери"/>
      <sheetName val="приборы учета"/>
      <sheetName val="ф1.1. п5 МУ"/>
      <sheetName val="ф.1 п.5 МУ 1746э"/>
      <sheetName val="ТН"/>
      <sheetName val="факт шаблон стоки"/>
      <sheetName val="факт шаблон вода"/>
      <sheetName val="А"/>
      <sheetName val="водный налог вып"/>
      <sheetName val="ВП объемы"/>
      <sheetName val="А 2017"/>
      <sheetName val="вода"/>
      <sheetName val="стоки"/>
      <sheetName val="вода 2018 коррект"/>
      <sheetName val="тех вода 2018"/>
      <sheetName val="стоки 2018"/>
      <sheetName val="очистка 2016-2018"/>
      <sheetName val="цех вода"/>
      <sheetName val="цех стоки"/>
      <sheetName val="ХР"/>
      <sheetName val="электр 2017-2018"/>
      <sheetName val="электр"/>
      <sheetName val="ЭЭ вода"/>
      <sheetName val="ЭЭ стоки"/>
      <sheetName val="Аморт"/>
      <sheetName val="Лист2"/>
      <sheetName val="Аренда земли"/>
      <sheetName val="Транспортировка КЭМЗ"/>
      <sheetName val="Тепловая энергия"/>
      <sheetName val="ЗП"/>
      <sheetName val="ЗП с факт 3 кв. 2015"/>
      <sheetName val="ЗП среднемес"/>
      <sheetName val="ср. разряд"/>
      <sheetName val="3 подъем зпл"/>
      <sheetName val="хим реагенты"/>
      <sheetName val="транс"/>
      <sheetName val=" текРемвода 2016"/>
      <sheetName val="  текРемстоки 2016"/>
      <sheetName val="Кап Рем"/>
      <sheetName val="кап влож"/>
      <sheetName val="Н 2019-2024"/>
      <sheetName val="вод.налог"/>
      <sheetName val="имущество"/>
      <sheetName val="рем программа"/>
      <sheetName val="ремонты"/>
      <sheetName val="налог на имущ"/>
      <sheetName val="ОХР "/>
      <sheetName val="Резерв ДЗ"/>
      <sheetName val="Выпадающ15-16"/>
      <sheetName val="Ремонт стоки 2016"/>
      <sheetName val="Ремонт вода 2016"/>
      <sheetName val="Выпадающ"/>
      <sheetName val="Ремонт вода 2015"/>
      <sheetName val="Ремонт стоки 2015"/>
      <sheetName val="платежка с ИП"/>
      <sheetName val="рез к 2017"/>
      <sheetName val="распределение ОХР"/>
      <sheetName val="2017 к"/>
      <sheetName val="2018 к"/>
      <sheetName val="имушество 2017 к."/>
      <sheetName val="Лист4"/>
      <sheetName val="2017 к смета"/>
      <sheetName val="2018 к смета"/>
      <sheetName val="амортизация 2017 год"/>
      <sheetName val="Насосная стация 2 подъем"/>
      <sheetName val="снятие ИП"/>
      <sheetName val="ИП"/>
      <sheetName val="хим. реагенты"/>
      <sheetName val="ээ 2015"/>
      <sheetName val="ремонт"/>
      <sheetName val="НВОС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5">
          <cell r="F45">
            <v>465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58">
          <cell r="AY58">
            <v>17.666666666666668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6.ПП"/>
      <sheetName val="ПЗ"/>
      <sheetName val="7и8.Кальк+ДДС"/>
      <sheetName val="9.БВП"/>
      <sheetName val="10.БОПР"/>
      <sheetName val="11.БОХР"/>
      <sheetName val="Непромышленная группа"/>
      <sheetName val="Бюджет прямых НР и НГ"/>
      <sheetName val="22.План ДДС по накладным"/>
      <sheetName val="18.Зарплата "/>
      <sheetName val="15.Инвестиции"/>
      <sheetName val="16.Кредиты"/>
      <sheetName val="17.Депозиты"/>
      <sheetName val="12.БДР"/>
      <sheetName val="14.БДДС"/>
      <sheetName val="13.Сегм"/>
    </sheetNames>
    <sheetDataSet>
      <sheetData sheetId="0">
        <row r="2">
          <cell r="M2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Титул"/>
      <sheetName val="Список"/>
      <sheetName val="ПП"/>
      <sheetName val="ПЗ"/>
      <sheetName val="План произв-ва"/>
      <sheetName val="Сегм"/>
      <sheetName val="БДР"/>
      <sheetName val="БДДС"/>
      <sheetName val="Кредиты"/>
      <sheetName val="Депозиты"/>
      <sheetName val="Зпл"/>
      <sheetName val="БВП"/>
      <sheetName val="БОПР"/>
      <sheetName val="БОХР"/>
      <sheetName val="НГ"/>
      <sheetName val="Бюджет прямых НР и НГ"/>
      <sheetName val="План ДДС по накладным"/>
      <sheetName val="АГРЕГ"/>
      <sheetName val="распред ЗПЛ БДДС"/>
      <sheetName val="Контроли"/>
      <sheetName val="ОУ0"/>
      <sheetName val="ОУ1"/>
      <sheetName val="ОУ2"/>
      <sheetName val="ОУ3"/>
      <sheetName val="ОУ4"/>
      <sheetName val="ОУ5"/>
      <sheetName val="ОУ6"/>
      <sheetName val="ОУ7"/>
      <sheetName val="ОУ8"/>
      <sheetName val="ОУ9"/>
      <sheetName val="ОУ10"/>
      <sheetName val="ОУ11"/>
      <sheetName val="ОУ12"/>
      <sheetName val="ОУ13"/>
      <sheetName val="ОУ14"/>
      <sheetName val="ОУ15"/>
      <sheetName val="ОУ16"/>
      <sheetName val="ОУ17"/>
      <sheetName val="ОУ18"/>
      <sheetName val="ОУ19"/>
      <sheetName val="ОУ20"/>
      <sheetName val="ОУ21"/>
      <sheetName val="ОУ22"/>
      <sheetName val="ОУ23"/>
      <sheetName val="ОУ24"/>
      <sheetName val="ОУ25"/>
      <sheetName val="ОУ26"/>
      <sheetName val="ОУ27"/>
      <sheetName val="ОУ28"/>
      <sheetName val="ОУ29"/>
      <sheetName val="ОУ30"/>
      <sheetName val="ОУ31"/>
      <sheetName val="ОУ32"/>
      <sheetName val="ОУ33"/>
      <sheetName val="ОУ34"/>
      <sheetName val="ОУ35"/>
      <sheetName val="ОУ36"/>
      <sheetName val="ОУ37"/>
      <sheetName val="ОУ38"/>
      <sheetName val="ОУ39"/>
      <sheetName val="ОУ40"/>
      <sheetName val="ОУ41"/>
      <sheetName val="ОУ42"/>
      <sheetName val="ОУ43"/>
      <sheetName val="ОУ44"/>
      <sheetName val="ОУ45"/>
      <sheetName val="ОУ46"/>
      <sheetName val="ОУ47"/>
      <sheetName val="ОУ48"/>
      <sheetName val="ОУ49"/>
      <sheetName val="СВОД_ГОЗ"/>
      <sheetName val="СВОД_ВТС"/>
      <sheetName val="СВОД_ГП"/>
      <sheetName val="СВОД_Прочее"/>
      <sheetName val="СВОД_Общий"/>
      <sheetName val="Инвестиции (1)"/>
      <sheetName val="Инвестиции (2)"/>
      <sheetName val="Инвестиции (3)"/>
      <sheetName val="Инвестиции (4)"/>
      <sheetName val="Инвестиции (5)"/>
      <sheetName val="Распред БОХР"/>
      <sheetName val="Распред БОПР(1)"/>
      <sheetName val="Распред БОПР(2)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-2012"/>
      <sheetName val="расходы-2012"/>
      <sheetName val="рез. деят. в УЭиЦ"/>
      <sheetName val="в мониторинг"/>
      <sheetName val="Доходы -вып.плана"/>
      <sheetName val="Субсидии"/>
      <sheetName val="Акт сверки по субсидиям"/>
      <sheetName val="Данные для субсидии"/>
      <sheetName val="оплаченные счета"/>
      <sheetName val="объёмы"/>
      <sheetName val="Отчет по объемам в Аг."/>
      <sheetName val="распределение январь по бухг."/>
      <sheetName val="распределение"/>
      <sheetName val="прочие расходы"/>
      <sheetName val="план-факт прочие"/>
      <sheetName val="прочие расходы ожид"/>
      <sheetName val="прочие расходы в аг"/>
      <sheetName val="Сводная по мат. всп."/>
      <sheetName val="отчёт"/>
      <sheetName val="цеховые расходы"/>
      <sheetName val="план -факт цеховые "/>
      <sheetName val="цеховые расходы ожид"/>
      <sheetName val="цеховые расходы в аг."/>
      <sheetName val="расшифровка"/>
      <sheetName val="нараст. итогом"/>
      <sheetName val="ЗП и резервы"/>
      <sheetName val="ЗП (12мес.)"/>
      <sheetName val="отчет по цех."/>
      <sheetName val="РФ факт"/>
      <sheetName val="РФ ожид.факт "/>
      <sheetName val="мат всп. за 3 года  в Агенство "/>
      <sheetName val="план"/>
      <sheetName val="22-жкх"/>
      <sheetName val="Амортиз.отч."/>
      <sheetName val="нормативы расхода"/>
      <sheetName val="нормативы расхода в Агентство"/>
      <sheetName val="ж.д тариф"/>
      <sheetName val="сводная по расходам"/>
      <sheetName val="свод расх ожид. всего"/>
      <sheetName val="свод расх ожид. вода"/>
      <sheetName val="свод расх ожид. стоки"/>
      <sheetName val="отчет в ОСК ожид"/>
      <sheetName val="расходы в аг."/>
      <sheetName val="Запрос ПЭО"/>
      <sheetName val="Сводная  ген.д."/>
      <sheetName val="Вода  в Агенство 1 квартал"/>
      <sheetName val="Вода  в Агенство 1 полугодие"/>
      <sheetName val="Вода  в Агенство 9 мес."/>
      <sheetName val="Вода  в Агенство год"/>
      <sheetName val="Неоч. в Агентство 1 квартал "/>
      <sheetName val="Неоч. в Агентство 1 полугодие"/>
      <sheetName val="Неоч. в Агентство 9 мес."/>
      <sheetName val="Неоч. в Агентство год"/>
      <sheetName val="неоч. 1,2,3,4 квартал"/>
      <sheetName val="Стоки  в  Агенство  1квартал"/>
      <sheetName val="Стоки  в  Агенство  1 полугодие"/>
      <sheetName val="Стоки  в  Агенство  9 мес. "/>
      <sheetName val="Стоки  в  Агенство за год"/>
      <sheetName val="Амортизация и КР до 2022"/>
      <sheetName val="Фин. рез. запрос Аг -27.02.2012"/>
      <sheetName val="Данные для ОСК без формул"/>
      <sheetName val="отчет в ОСК "/>
      <sheetName val="отпр. ОСК"/>
      <sheetName val="отчет Калькул. в ОСК"/>
      <sheetName val="отпр.Калькул. в ОСК"/>
      <sheetName val="Ожид.доходы "/>
      <sheetName val="Показатели по премированию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 в."/>
      <sheetName val="Объемы с."/>
      <sheetName val="Доходы "/>
      <sheetName val=" Расходы "/>
      <sheetName val="Прибыль2"/>
      <sheetName val="Прибыль1"/>
      <sheetName val="осн.материалы "/>
      <sheetName val="реагенты"/>
      <sheetName val="вспом.матер. "/>
      <sheetName val="электроэнергия"/>
      <sheetName val="теплоэнергия"/>
      <sheetName val="Зарплата"/>
      <sheetName val="ТПП  "/>
      <sheetName val="РФ  "/>
      <sheetName val="общеэксп."/>
      <sheetName val=" цеховые"/>
      <sheetName val=" прочие"/>
      <sheetName val="Повыш.эфф.в"/>
      <sheetName val="Повыш.эфф.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frmReestr"/>
      <sheetName val="modFuel"/>
      <sheetName val="Инструкция"/>
      <sheetName val="modInstruction"/>
      <sheetName val="Лог обновления"/>
      <sheetName val="Титульный"/>
      <sheetName val="modSheetTitle"/>
      <sheetName val="Список территорий"/>
      <sheetName val="Список объектов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РО"/>
      <sheetName val="ТС.Т"/>
      <sheetName val="БПр"/>
      <sheetName val="БТр"/>
      <sheetName val="РО"/>
      <sheetName val="Р"/>
      <sheetName val="ВО.БПр"/>
      <sheetName val="ВО.БТр"/>
      <sheetName val="ВО.РО"/>
      <sheetName val="ВО.Р"/>
      <sheetName val="ТБО.РО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ORG"/>
      <sheetName val="PLAN1X_LIST_SUBSIDIARY"/>
      <sheetName val="PLAN1X_LIST_SRC"/>
      <sheetName val="PLAN1X_TMX"/>
      <sheetName val="modGetGeoBase"/>
      <sheetName val="modInfo"/>
      <sheetName val="modUIButtons"/>
      <sheetName val="modVLDCommonProv"/>
      <sheetName val="modCommonProcedures"/>
      <sheetName val="modBalPr"/>
      <sheetName val="modBalTr"/>
      <sheetName val="modCalc"/>
      <sheetName val="modReagent"/>
      <sheetName val="modListMO"/>
      <sheetName val="modListObjects"/>
      <sheetName val="modRequestSpecificData"/>
      <sheetName val="modRequestGenericData"/>
      <sheetName val="modfrmRegion"/>
      <sheetName val="modVLDProvGeneralProc"/>
      <sheetName val="modPLAN1XUpdate"/>
      <sheetName val="modVLDAreaUniqueness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G2" t="str">
            <v>холодного водоснабжения</v>
          </cell>
        </row>
        <row r="37">
          <cell r="G37" t="str">
            <v>VSNA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M430"/>
  <sheetViews>
    <sheetView zoomScale="80" zoomScaleNormal="80" zoomScalePageLayoutView="90" workbookViewId="0">
      <pane xSplit="1" ySplit="6" topLeftCell="AC58" activePane="bottomRight" state="frozen"/>
      <selection pane="topRight" activeCell="B1" sqref="B1"/>
      <selection pane="bottomLeft" activeCell="A7" sqref="A7"/>
      <selection pane="bottomRight" activeCell="AI89" sqref="AI89"/>
    </sheetView>
  </sheetViews>
  <sheetFormatPr defaultRowHeight="12.75" x14ac:dyDescent="0.2"/>
  <cols>
    <col min="1" max="1" width="57" style="2" customWidth="1"/>
    <col min="2" max="28" width="12.7109375" style="2" hidden="1" customWidth="1"/>
    <col min="29" max="30" width="14.140625" style="2" customWidth="1"/>
    <col min="31" max="31" width="12.7109375" style="2" customWidth="1"/>
    <col min="32" max="32" width="14.85546875" style="2" customWidth="1"/>
    <col min="33" max="33" width="14.28515625" style="2" customWidth="1"/>
    <col min="34" max="37" width="12.7109375" style="2" customWidth="1"/>
    <col min="38" max="38" width="13.28515625" style="2" customWidth="1"/>
    <col min="39" max="39" width="13.140625" style="2" customWidth="1"/>
    <col min="40" max="40" width="12.7109375" style="2" customWidth="1"/>
    <col min="41" max="76" width="12.7109375" style="2" hidden="1" customWidth="1"/>
    <col min="77" max="77" width="13.42578125" style="2" hidden="1" customWidth="1"/>
    <col min="78" max="78" width="13.140625" style="2" hidden="1" customWidth="1"/>
    <col min="79" max="88" width="12.7109375" style="2" hidden="1" customWidth="1"/>
    <col min="89" max="89" width="13.28515625" style="2" hidden="1" customWidth="1"/>
    <col min="90" max="90" width="13.5703125" style="2" hidden="1" customWidth="1"/>
    <col min="91" max="127" width="12.7109375" style="2" hidden="1" customWidth="1"/>
    <col min="128" max="128" width="13.42578125" style="2" hidden="1" customWidth="1"/>
    <col min="129" max="129" width="13.140625" style="2" hidden="1" customWidth="1"/>
    <col min="130" max="133" width="12.7109375" style="2" hidden="1" customWidth="1"/>
    <col min="134" max="136" width="13.140625" style="2" hidden="1" customWidth="1"/>
    <col min="137" max="139" width="12.7109375" style="2" hidden="1" customWidth="1"/>
    <col min="140" max="140" width="13.28515625" style="2" hidden="1" customWidth="1"/>
    <col min="141" max="141" width="13.140625" style="2" hidden="1" customWidth="1"/>
    <col min="142" max="178" width="12.7109375" style="2" hidden="1" customWidth="1"/>
    <col min="179" max="179" width="13.42578125" style="2" hidden="1" customWidth="1"/>
    <col min="180" max="180" width="13.140625" style="2" hidden="1" customWidth="1"/>
    <col min="181" max="181" width="12.7109375" style="2" hidden="1" customWidth="1"/>
    <col min="182" max="183" width="14.85546875" style="2" hidden="1" customWidth="1"/>
    <col min="184" max="187" width="14.28515625" style="2" hidden="1" customWidth="1"/>
    <col min="188" max="190" width="12.7109375" style="2" hidden="1" customWidth="1"/>
    <col min="191" max="192" width="13.140625" style="2" hidden="1" customWidth="1"/>
    <col min="193" max="193" width="12.7109375" style="2" hidden="1" customWidth="1"/>
    <col min="194" max="194" width="0" style="2" hidden="1" customWidth="1"/>
    <col min="195" max="195" width="11" style="2" hidden="1" customWidth="1"/>
    <col min="196" max="197" width="0" style="2" hidden="1" customWidth="1"/>
    <col min="198" max="16384" width="9.140625" style="2"/>
  </cols>
  <sheetData>
    <row r="1" spans="1:195" ht="23.25" x14ac:dyDescent="0.35">
      <c r="A1" s="1" t="s">
        <v>104</v>
      </c>
      <c r="BA1" s="175"/>
      <c r="BB1" s="175"/>
      <c r="BC1" s="175"/>
    </row>
    <row r="2" spans="1:195" ht="23.25" x14ac:dyDescent="0.35">
      <c r="A2" s="1" t="s">
        <v>105</v>
      </c>
      <c r="BA2" s="175"/>
      <c r="BB2" s="175"/>
      <c r="BC2" s="175"/>
    </row>
    <row r="3" spans="1:195" ht="23.25" x14ac:dyDescent="0.35">
      <c r="BA3" s="175"/>
      <c r="BB3" s="175"/>
      <c r="BC3" s="175"/>
    </row>
    <row r="4" spans="1:195" ht="18.75" customHeight="1" x14ac:dyDescent="0.2">
      <c r="A4" s="176" t="s">
        <v>106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8"/>
    </row>
    <row r="5" spans="1:195" ht="19.5" customHeight="1" x14ac:dyDescent="0.2">
      <c r="A5" s="10" t="s">
        <v>3</v>
      </c>
      <c r="B5" s="11" t="s">
        <v>4</v>
      </c>
      <c r="C5" s="12"/>
      <c r="D5" s="12"/>
      <c r="E5" s="13"/>
      <c r="F5" s="13"/>
      <c r="G5" s="13"/>
      <c r="H5" s="13"/>
      <c r="I5" s="14"/>
      <c r="J5" s="15"/>
      <c r="K5" s="11" t="s">
        <v>5</v>
      </c>
      <c r="L5" s="12"/>
      <c r="M5" s="12"/>
      <c r="N5" s="13"/>
      <c r="O5" s="13"/>
      <c r="P5" s="13"/>
      <c r="Q5" s="13"/>
      <c r="R5" s="14"/>
      <c r="S5" s="15"/>
      <c r="T5" s="11" t="s">
        <v>6</v>
      </c>
      <c r="U5" s="12"/>
      <c r="V5" s="12"/>
      <c r="W5" s="13"/>
      <c r="X5" s="13"/>
      <c r="Y5" s="13"/>
      <c r="Z5" s="13"/>
      <c r="AA5" s="16"/>
      <c r="AB5" s="17"/>
      <c r="AC5" s="18" t="s">
        <v>7</v>
      </c>
      <c r="AD5" s="19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11" t="s">
        <v>8</v>
      </c>
      <c r="AP5" s="12"/>
      <c r="AQ5" s="12"/>
      <c r="AR5" s="13"/>
      <c r="AS5" s="13"/>
      <c r="AT5" s="13"/>
      <c r="AU5" s="13"/>
      <c r="AV5" s="16"/>
      <c r="AW5" s="17"/>
      <c r="AX5" s="11" t="s">
        <v>9</v>
      </c>
      <c r="AY5" s="12"/>
      <c r="AZ5" s="12"/>
      <c r="BA5" s="13"/>
      <c r="BB5" s="13"/>
      <c r="BC5" s="13"/>
      <c r="BD5" s="13"/>
      <c r="BE5" s="14"/>
      <c r="BF5" s="15"/>
      <c r="BG5" s="11" t="s">
        <v>10</v>
      </c>
      <c r="BH5" s="12"/>
      <c r="BI5" s="12"/>
      <c r="BJ5" s="13"/>
      <c r="BK5" s="13"/>
      <c r="BL5" s="13"/>
      <c r="BM5" s="13"/>
      <c r="BN5" s="14"/>
      <c r="BO5" s="15"/>
      <c r="BP5" s="18" t="s">
        <v>11</v>
      </c>
      <c r="BQ5" s="19"/>
      <c r="BR5" s="19"/>
      <c r="BS5" s="20"/>
      <c r="BT5" s="20"/>
      <c r="BU5" s="20"/>
      <c r="BV5" s="20"/>
      <c r="BW5" s="20"/>
      <c r="BX5" s="20"/>
      <c r="BY5" s="14"/>
      <c r="BZ5" s="14"/>
      <c r="CA5" s="14"/>
      <c r="CB5" s="18" t="s">
        <v>12</v>
      </c>
      <c r="CC5" s="19"/>
      <c r="CD5" s="19"/>
      <c r="CE5" s="20"/>
      <c r="CF5" s="20"/>
      <c r="CG5" s="20"/>
      <c r="CH5" s="20"/>
      <c r="CI5" s="20"/>
      <c r="CJ5" s="20"/>
      <c r="CK5" s="14"/>
      <c r="CL5" s="14"/>
      <c r="CM5" s="14"/>
      <c r="CN5" s="11" t="s">
        <v>13</v>
      </c>
      <c r="CO5" s="12"/>
      <c r="CP5" s="12"/>
      <c r="CQ5" s="13"/>
      <c r="CR5" s="13"/>
      <c r="CS5" s="13"/>
      <c r="CT5" s="13"/>
      <c r="CU5" s="14"/>
      <c r="CV5" s="15"/>
      <c r="CW5" s="11" t="s">
        <v>14</v>
      </c>
      <c r="CX5" s="12"/>
      <c r="CY5" s="12"/>
      <c r="CZ5" s="13"/>
      <c r="DA5" s="13"/>
      <c r="DB5" s="13"/>
      <c r="DC5" s="13"/>
      <c r="DD5" s="14"/>
      <c r="DE5" s="15"/>
      <c r="DF5" s="11" t="s">
        <v>15</v>
      </c>
      <c r="DG5" s="12"/>
      <c r="DH5" s="12"/>
      <c r="DI5" s="13"/>
      <c r="DJ5" s="13"/>
      <c r="DK5" s="13"/>
      <c r="DL5" s="13"/>
      <c r="DM5" s="14"/>
      <c r="DN5" s="15"/>
      <c r="DO5" s="18" t="s">
        <v>16</v>
      </c>
      <c r="DP5" s="19"/>
      <c r="DQ5" s="19"/>
      <c r="DR5" s="20"/>
      <c r="DS5" s="20"/>
      <c r="DT5" s="20"/>
      <c r="DU5" s="20"/>
      <c r="DV5" s="20"/>
      <c r="DW5" s="20"/>
      <c r="DX5" s="14"/>
      <c r="DY5" s="14"/>
      <c r="DZ5" s="14"/>
      <c r="EA5" s="18" t="s">
        <v>17</v>
      </c>
      <c r="EB5" s="19"/>
      <c r="EC5" s="19"/>
      <c r="ED5" s="20"/>
      <c r="EE5" s="20"/>
      <c r="EF5" s="20"/>
      <c r="EG5" s="20"/>
      <c r="EH5" s="20"/>
      <c r="EI5" s="20"/>
      <c r="EJ5" s="14"/>
      <c r="EK5" s="14"/>
      <c r="EL5" s="14"/>
      <c r="EM5" s="11" t="s">
        <v>18</v>
      </c>
      <c r="EN5" s="12"/>
      <c r="EO5" s="12"/>
      <c r="EP5" s="13"/>
      <c r="EQ5" s="13"/>
      <c r="ER5" s="13"/>
      <c r="ES5" s="13"/>
      <c r="ET5" s="14"/>
      <c r="EU5" s="15"/>
      <c r="EV5" s="11" t="s">
        <v>19</v>
      </c>
      <c r="EW5" s="12"/>
      <c r="EX5" s="12"/>
      <c r="EY5" s="13"/>
      <c r="EZ5" s="13"/>
      <c r="FA5" s="13"/>
      <c r="FB5" s="13"/>
      <c r="FC5" s="14"/>
      <c r="FD5" s="15"/>
      <c r="FE5" s="11" t="s">
        <v>20</v>
      </c>
      <c r="FF5" s="12"/>
      <c r="FG5" s="12"/>
      <c r="FH5" s="13"/>
      <c r="FI5" s="13"/>
      <c r="FJ5" s="13"/>
      <c r="FK5" s="13"/>
      <c r="FL5" s="14"/>
      <c r="FM5" s="15"/>
      <c r="FN5" s="18" t="s">
        <v>21</v>
      </c>
      <c r="FO5" s="19"/>
      <c r="FP5" s="19"/>
      <c r="FQ5" s="20"/>
      <c r="FR5" s="20"/>
      <c r="FS5" s="20"/>
      <c r="FT5" s="20"/>
      <c r="FU5" s="20"/>
      <c r="FV5" s="20"/>
      <c r="FW5" s="14"/>
      <c r="FX5" s="14"/>
      <c r="FY5" s="14"/>
      <c r="FZ5" s="18" t="s">
        <v>22</v>
      </c>
      <c r="GA5" s="19"/>
      <c r="GB5" s="19"/>
      <c r="GC5" s="20"/>
      <c r="GD5" s="20"/>
      <c r="GE5" s="20"/>
      <c r="GF5" s="20"/>
      <c r="GG5" s="20"/>
      <c r="GH5" s="20"/>
      <c r="GI5" s="14"/>
      <c r="GJ5" s="14"/>
      <c r="GK5" s="15"/>
    </row>
    <row r="6" spans="1:195" ht="19.5" customHeight="1" x14ac:dyDescent="0.2">
      <c r="A6" s="10"/>
      <c r="B6" s="21" t="s">
        <v>23</v>
      </c>
      <c r="C6" s="22"/>
      <c r="D6" s="23"/>
      <c r="E6" s="21" t="s">
        <v>24</v>
      </c>
      <c r="F6" s="22"/>
      <c r="G6" s="23"/>
      <c r="H6" s="21" t="s">
        <v>25</v>
      </c>
      <c r="I6" s="22"/>
      <c r="J6" s="23"/>
      <c r="K6" s="21" t="s">
        <v>23</v>
      </c>
      <c r="L6" s="22"/>
      <c r="M6" s="23"/>
      <c r="N6" s="21" t="s">
        <v>24</v>
      </c>
      <c r="O6" s="22"/>
      <c r="P6" s="23"/>
      <c r="Q6" s="21" t="s">
        <v>25</v>
      </c>
      <c r="R6" s="22"/>
      <c r="S6" s="23"/>
      <c r="T6" s="21" t="s">
        <v>23</v>
      </c>
      <c r="U6" s="22"/>
      <c r="V6" s="23"/>
      <c r="W6" s="21" t="s">
        <v>24</v>
      </c>
      <c r="X6" s="22"/>
      <c r="Y6" s="23"/>
      <c r="Z6" s="21" t="s">
        <v>25</v>
      </c>
      <c r="AA6" s="22"/>
      <c r="AB6" s="23"/>
      <c r="AC6" s="24" t="s">
        <v>23</v>
      </c>
      <c r="AD6" s="25"/>
      <c r="AE6" s="26"/>
      <c r="AF6" s="27" t="s">
        <v>24</v>
      </c>
      <c r="AG6" s="28"/>
      <c r="AH6" s="29"/>
      <c r="AI6" s="27" t="s">
        <v>25</v>
      </c>
      <c r="AJ6" s="28"/>
      <c r="AK6" s="29"/>
      <c r="AL6" s="24" t="s">
        <v>26</v>
      </c>
      <c r="AM6" s="25"/>
      <c r="AN6" s="26"/>
      <c r="AO6" s="21" t="s">
        <v>23</v>
      </c>
      <c r="AP6" s="22"/>
      <c r="AQ6" s="23"/>
      <c r="AR6" s="21" t="s">
        <v>24</v>
      </c>
      <c r="AS6" s="22"/>
      <c r="AT6" s="23"/>
      <c r="AU6" s="21" t="s">
        <v>25</v>
      </c>
      <c r="AV6" s="22"/>
      <c r="AW6" s="23"/>
      <c r="AX6" s="21" t="s">
        <v>23</v>
      </c>
      <c r="AY6" s="22"/>
      <c r="AZ6" s="23"/>
      <c r="BA6" s="21" t="s">
        <v>24</v>
      </c>
      <c r="BB6" s="22"/>
      <c r="BC6" s="23"/>
      <c r="BD6" s="21" t="s">
        <v>25</v>
      </c>
      <c r="BE6" s="22"/>
      <c r="BF6" s="23"/>
      <c r="BG6" s="21" t="s">
        <v>23</v>
      </c>
      <c r="BH6" s="22"/>
      <c r="BI6" s="23"/>
      <c r="BJ6" s="21" t="s">
        <v>24</v>
      </c>
      <c r="BK6" s="22"/>
      <c r="BL6" s="23"/>
      <c r="BM6" s="21" t="s">
        <v>25</v>
      </c>
      <c r="BN6" s="22"/>
      <c r="BO6" s="23"/>
      <c r="BP6" s="24" t="s">
        <v>23</v>
      </c>
      <c r="BQ6" s="25"/>
      <c r="BR6" s="26"/>
      <c r="BS6" s="27" t="s">
        <v>24</v>
      </c>
      <c r="BT6" s="28"/>
      <c r="BU6" s="29"/>
      <c r="BV6" s="27" t="s">
        <v>25</v>
      </c>
      <c r="BW6" s="28"/>
      <c r="BX6" s="29"/>
      <c r="BY6" s="24" t="s">
        <v>26</v>
      </c>
      <c r="BZ6" s="25"/>
      <c r="CA6" s="26"/>
      <c r="CB6" s="24" t="s">
        <v>23</v>
      </c>
      <c r="CC6" s="25"/>
      <c r="CD6" s="26"/>
      <c r="CE6" s="27" t="s">
        <v>24</v>
      </c>
      <c r="CF6" s="28"/>
      <c r="CG6" s="29"/>
      <c r="CH6" s="27" t="s">
        <v>25</v>
      </c>
      <c r="CI6" s="28"/>
      <c r="CJ6" s="29"/>
      <c r="CK6" s="24" t="s">
        <v>26</v>
      </c>
      <c r="CL6" s="25"/>
      <c r="CM6" s="26"/>
      <c r="CN6" s="21" t="s">
        <v>23</v>
      </c>
      <c r="CO6" s="22"/>
      <c r="CP6" s="23"/>
      <c r="CQ6" s="21" t="s">
        <v>24</v>
      </c>
      <c r="CR6" s="22"/>
      <c r="CS6" s="23"/>
      <c r="CT6" s="21" t="s">
        <v>25</v>
      </c>
      <c r="CU6" s="22"/>
      <c r="CV6" s="23"/>
      <c r="CW6" s="21" t="s">
        <v>23</v>
      </c>
      <c r="CX6" s="22"/>
      <c r="CY6" s="23"/>
      <c r="CZ6" s="21" t="s">
        <v>24</v>
      </c>
      <c r="DA6" s="22"/>
      <c r="DB6" s="23"/>
      <c r="DC6" s="21" t="s">
        <v>25</v>
      </c>
      <c r="DD6" s="22"/>
      <c r="DE6" s="23"/>
      <c r="DF6" s="21" t="s">
        <v>23</v>
      </c>
      <c r="DG6" s="22"/>
      <c r="DH6" s="23"/>
      <c r="DI6" s="21" t="s">
        <v>24</v>
      </c>
      <c r="DJ6" s="22"/>
      <c r="DK6" s="23"/>
      <c r="DL6" s="21" t="s">
        <v>25</v>
      </c>
      <c r="DM6" s="22"/>
      <c r="DN6" s="23"/>
      <c r="DO6" s="24" t="s">
        <v>23</v>
      </c>
      <c r="DP6" s="25"/>
      <c r="DQ6" s="26"/>
      <c r="DR6" s="27" t="s">
        <v>24</v>
      </c>
      <c r="DS6" s="28"/>
      <c r="DT6" s="29"/>
      <c r="DU6" s="27" t="s">
        <v>25</v>
      </c>
      <c r="DV6" s="28"/>
      <c r="DW6" s="29"/>
      <c r="DX6" s="24" t="s">
        <v>26</v>
      </c>
      <c r="DY6" s="25"/>
      <c r="DZ6" s="26"/>
      <c r="EA6" s="24" t="s">
        <v>23</v>
      </c>
      <c r="EB6" s="25"/>
      <c r="EC6" s="26"/>
      <c r="ED6" s="27" t="s">
        <v>24</v>
      </c>
      <c r="EE6" s="28"/>
      <c r="EF6" s="29"/>
      <c r="EG6" s="27" t="s">
        <v>25</v>
      </c>
      <c r="EH6" s="28"/>
      <c r="EI6" s="29"/>
      <c r="EJ6" s="24" t="s">
        <v>26</v>
      </c>
      <c r="EK6" s="25"/>
      <c r="EL6" s="26"/>
      <c r="EM6" s="21" t="s">
        <v>23</v>
      </c>
      <c r="EN6" s="22"/>
      <c r="EO6" s="23"/>
      <c r="EP6" s="21" t="s">
        <v>24</v>
      </c>
      <c r="EQ6" s="22"/>
      <c r="ER6" s="23"/>
      <c r="ES6" s="21" t="s">
        <v>25</v>
      </c>
      <c r="ET6" s="22"/>
      <c r="EU6" s="23"/>
      <c r="EV6" s="21" t="s">
        <v>23</v>
      </c>
      <c r="EW6" s="22"/>
      <c r="EX6" s="23"/>
      <c r="EY6" s="21" t="s">
        <v>24</v>
      </c>
      <c r="EZ6" s="22"/>
      <c r="FA6" s="23"/>
      <c r="FB6" s="21" t="s">
        <v>25</v>
      </c>
      <c r="FC6" s="22"/>
      <c r="FD6" s="23"/>
      <c r="FE6" s="21" t="s">
        <v>23</v>
      </c>
      <c r="FF6" s="22"/>
      <c r="FG6" s="23"/>
      <c r="FH6" s="21" t="s">
        <v>24</v>
      </c>
      <c r="FI6" s="22"/>
      <c r="FJ6" s="23"/>
      <c r="FK6" s="21" t="s">
        <v>25</v>
      </c>
      <c r="FL6" s="22"/>
      <c r="FM6" s="23"/>
      <c r="FN6" s="24" t="s">
        <v>23</v>
      </c>
      <c r="FO6" s="25"/>
      <c r="FP6" s="26"/>
      <c r="FQ6" s="27" t="s">
        <v>24</v>
      </c>
      <c r="FR6" s="28"/>
      <c r="FS6" s="29"/>
      <c r="FT6" s="27" t="s">
        <v>25</v>
      </c>
      <c r="FU6" s="28"/>
      <c r="FV6" s="29"/>
      <c r="FW6" s="24" t="s">
        <v>26</v>
      </c>
      <c r="FX6" s="25"/>
      <c r="FY6" s="26"/>
      <c r="FZ6" s="24" t="s">
        <v>23</v>
      </c>
      <c r="GA6" s="25"/>
      <c r="GB6" s="26"/>
      <c r="GC6" s="27" t="s">
        <v>24</v>
      </c>
      <c r="GD6" s="28"/>
      <c r="GE6" s="29"/>
      <c r="GF6" s="27" t="s">
        <v>25</v>
      </c>
      <c r="GG6" s="28"/>
      <c r="GH6" s="29"/>
      <c r="GI6" s="24" t="s">
        <v>26</v>
      </c>
      <c r="GJ6" s="25"/>
      <c r="GK6" s="26"/>
    </row>
    <row r="7" spans="1:195" ht="24.75" customHeight="1" x14ac:dyDescent="0.2">
      <c r="A7" s="10"/>
      <c r="B7" s="30" t="s">
        <v>27</v>
      </c>
      <c r="C7" s="30" t="s">
        <v>107</v>
      </c>
      <c r="D7" s="30" t="s">
        <v>108</v>
      </c>
      <c r="E7" s="30" t="s">
        <v>27</v>
      </c>
      <c r="F7" s="30" t="s">
        <v>107</v>
      </c>
      <c r="G7" s="30" t="s">
        <v>108</v>
      </c>
      <c r="H7" s="30" t="s">
        <v>27</v>
      </c>
      <c r="I7" s="30" t="s">
        <v>107</v>
      </c>
      <c r="J7" s="30" t="s">
        <v>108</v>
      </c>
      <c r="K7" s="30" t="s">
        <v>27</v>
      </c>
      <c r="L7" s="30" t="s">
        <v>107</v>
      </c>
      <c r="M7" s="30" t="s">
        <v>108</v>
      </c>
      <c r="N7" s="30" t="s">
        <v>27</v>
      </c>
      <c r="O7" s="30" t="s">
        <v>107</v>
      </c>
      <c r="P7" s="30" t="s">
        <v>108</v>
      </c>
      <c r="Q7" s="30" t="s">
        <v>27</v>
      </c>
      <c r="R7" s="30" t="s">
        <v>107</v>
      </c>
      <c r="S7" s="30" t="s">
        <v>108</v>
      </c>
      <c r="T7" s="30" t="s">
        <v>27</v>
      </c>
      <c r="U7" s="30" t="s">
        <v>107</v>
      </c>
      <c r="V7" s="30" t="s">
        <v>108</v>
      </c>
      <c r="W7" s="30" t="s">
        <v>27</v>
      </c>
      <c r="X7" s="30" t="s">
        <v>107</v>
      </c>
      <c r="Y7" s="30" t="s">
        <v>108</v>
      </c>
      <c r="Z7" s="30" t="s">
        <v>27</v>
      </c>
      <c r="AA7" s="30" t="s">
        <v>107</v>
      </c>
      <c r="AB7" s="30" t="s">
        <v>108</v>
      </c>
      <c r="AC7" s="31" t="s">
        <v>27</v>
      </c>
      <c r="AD7" s="31" t="s">
        <v>107</v>
      </c>
      <c r="AE7" s="31" t="s">
        <v>108</v>
      </c>
      <c r="AF7" s="31" t="s">
        <v>27</v>
      </c>
      <c r="AG7" s="31" t="s">
        <v>107</v>
      </c>
      <c r="AH7" s="31" t="s">
        <v>108</v>
      </c>
      <c r="AI7" s="31" t="s">
        <v>27</v>
      </c>
      <c r="AJ7" s="31" t="s">
        <v>107</v>
      </c>
      <c r="AK7" s="31" t="s">
        <v>108</v>
      </c>
      <c r="AL7" s="31" t="s">
        <v>27</v>
      </c>
      <c r="AM7" s="31" t="s">
        <v>107</v>
      </c>
      <c r="AN7" s="31" t="s">
        <v>108</v>
      </c>
      <c r="AO7" s="30" t="s">
        <v>27</v>
      </c>
      <c r="AP7" s="30" t="s">
        <v>107</v>
      </c>
      <c r="AQ7" s="30" t="s">
        <v>108</v>
      </c>
      <c r="AR7" s="30" t="s">
        <v>27</v>
      </c>
      <c r="AS7" s="30" t="s">
        <v>107</v>
      </c>
      <c r="AT7" s="30" t="s">
        <v>108</v>
      </c>
      <c r="AU7" s="30" t="s">
        <v>27</v>
      </c>
      <c r="AV7" s="30" t="s">
        <v>107</v>
      </c>
      <c r="AW7" s="30" t="s">
        <v>108</v>
      </c>
      <c r="AX7" s="30" t="s">
        <v>27</v>
      </c>
      <c r="AY7" s="30" t="s">
        <v>107</v>
      </c>
      <c r="AZ7" s="30" t="s">
        <v>108</v>
      </c>
      <c r="BA7" s="30" t="s">
        <v>27</v>
      </c>
      <c r="BB7" s="30" t="s">
        <v>107</v>
      </c>
      <c r="BC7" s="30" t="s">
        <v>108</v>
      </c>
      <c r="BD7" s="30" t="s">
        <v>27</v>
      </c>
      <c r="BE7" s="30" t="s">
        <v>107</v>
      </c>
      <c r="BF7" s="30" t="s">
        <v>108</v>
      </c>
      <c r="BG7" s="30" t="s">
        <v>27</v>
      </c>
      <c r="BH7" s="30" t="s">
        <v>107</v>
      </c>
      <c r="BI7" s="30" t="s">
        <v>108</v>
      </c>
      <c r="BJ7" s="30" t="s">
        <v>27</v>
      </c>
      <c r="BK7" s="30" t="s">
        <v>107</v>
      </c>
      <c r="BL7" s="30" t="s">
        <v>108</v>
      </c>
      <c r="BM7" s="30" t="s">
        <v>27</v>
      </c>
      <c r="BN7" s="30" t="s">
        <v>107</v>
      </c>
      <c r="BO7" s="30" t="s">
        <v>108</v>
      </c>
      <c r="BP7" s="31" t="s">
        <v>27</v>
      </c>
      <c r="BQ7" s="31" t="s">
        <v>107</v>
      </c>
      <c r="BR7" s="31" t="s">
        <v>108</v>
      </c>
      <c r="BS7" s="31" t="s">
        <v>27</v>
      </c>
      <c r="BT7" s="31" t="s">
        <v>107</v>
      </c>
      <c r="BU7" s="31" t="s">
        <v>108</v>
      </c>
      <c r="BV7" s="31" t="s">
        <v>27</v>
      </c>
      <c r="BW7" s="31" t="s">
        <v>107</v>
      </c>
      <c r="BX7" s="31" t="s">
        <v>108</v>
      </c>
      <c r="BY7" s="31" t="s">
        <v>27</v>
      </c>
      <c r="BZ7" s="31" t="s">
        <v>107</v>
      </c>
      <c r="CA7" s="31" t="s">
        <v>108</v>
      </c>
      <c r="CB7" s="31" t="s">
        <v>27</v>
      </c>
      <c r="CC7" s="31" t="s">
        <v>107</v>
      </c>
      <c r="CD7" s="31" t="s">
        <v>108</v>
      </c>
      <c r="CE7" s="31" t="s">
        <v>27</v>
      </c>
      <c r="CF7" s="31" t="s">
        <v>107</v>
      </c>
      <c r="CG7" s="31" t="s">
        <v>108</v>
      </c>
      <c r="CH7" s="31" t="s">
        <v>27</v>
      </c>
      <c r="CI7" s="31" t="s">
        <v>107</v>
      </c>
      <c r="CJ7" s="31" t="s">
        <v>108</v>
      </c>
      <c r="CK7" s="31" t="s">
        <v>27</v>
      </c>
      <c r="CL7" s="31" t="s">
        <v>107</v>
      </c>
      <c r="CM7" s="31" t="s">
        <v>108</v>
      </c>
      <c r="CN7" s="30" t="s">
        <v>27</v>
      </c>
      <c r="CO7" s="30" t="s">
        <v>107</v>
      </c>
      <c r="CP7" s="30" t="s">
        <v>108</v>
      </c>
      <c r="CQ7" s="30" t="s">
        <v>27</v>
      </c>
      <c r="CR7" s="30" t="s">
        <v>107</v>
      </c>
      <c r="CS7" s="30" t="s">
        <v>108</v>
      </c>
      <c r="CT7" s="30" t="s">
        <v>27</v>
      </c>
      <c r="CU7" s="30" t="s">
        <v>107</v>
      </c>
      <c r="CV7" s="30" t="s">
        <v>108</v>
      </c>
      <c r="CW7" s="30" t="s">
        <v>27</v>
      </c>
      <c r="CX7" s="30" t="s">
        <v>107</v>
      </c>
      <c r="CY7" s="30" t="s">
        <v>108</v>
      </c>
      <c r="CZ7" s="30" t="s">
        <v>27</v>
      </c>
      <c r="DA7" s="30" t="s">
        <v>107</v>
      </c>
      <c r="DB7" s="30" t="s">
        <v>108</v>
      </c>
      <c r="DC7" s="30" t="s">
        <v>27</v>
      </c>
      <c r="DD7" s="30" t="s">
        <v>107</v>
      </c>
      <c r="DE7" s="30" t="s">
        <v>108</v>
      </c>
      <c r="DF7" s="30" t="s">
        <v>27</v>
      </c>
      <c r="DG7" s="30" t="s">
        <v>107</v>
      </c>
      <c r="DH7" s="30" t="s">
        <v>108</v>
      </c>
      <c r="DI7" s="30" t="s">
        <v>27</v>
      </c>
      <c r="DJ7" s="30" t="s">
        <v>107</v>
      </c>
      <c r="DK7" s="30" t="s">
        <v>108</v>
      </c>
      <c r="DL7" s="30" t="s">
        <v>27</v>
      </c>
      <c r="DM7" s="30" t="s">
        <v>107</v>
      </c>
      <c r="DN7" s="30" t="s">
        <v>108</v>
      </c>
      <c r="DO7" s="31" t="s">
        <v>27</v>
      </c>
      <c r="DP7" s="31" t="s">
        <v>107</v>
      </c>
      <c r="DQ7" s="31" t="s">
        <v>108</v>
      </c>
      <c r="DR7" s="31" t="s">
        <v>27</v>
      </c>
      <c r="DS7" s="31" t="s">
        <v>107</v>
      </c>
      <c r="DT7" s="31" t="s">
        <v>108</v>
      </c>
      <c r="DU7" s="31" t="s">
        <v>27</v>
      </c>
      <c r="DV7" s="31" t="s">
        <v>107</v>
      </c>
      <c r="DW7" s="31" t="s">
        <v>108</v>
      </c>
      <c r="DX7" s="31" t="s">
        <v>27</v>
      </c>
      <c r="DY7" s="31" t="s">
        <v>107</v>
      </c>
      <c r="DZ7" s="31" t="s">
        <v>108</v>
      </c>
      <c r="EA7" s="31" t="s">
        <v>27</v>
      </c>
      <c r="EB7" s="31" t="s">
        <v>107</v>
      </c>
      <c r="EC7" s="31" t="s">
        <v>108</v>
      </c>
      <c r="ED7" s="31" t="s">
        <v>27</v>
      </c>
      <c r="EE7" s="31" t="s">
        <v>107</v>
      </c>
      <c r="EF7" s="31" t="s">
        <v>108</v>
      </c>
      <c r="EG7" s="31" t="s">
        <v>27</v>
      </c>
      <c r="EH7" s="31" t="s">
        <v>107</v>
      </c>
      <c r="EI7" s="31" t="s">
        <v>108</v>
      </c>
      <c r="EJ7" s="31" t="s">
        <v>27</v>
      </c>
      <c r="EK7" s="31" t="s">
        <v>107</v>
      </c>
      <c r="EL7" s="31" t="s">
        <v>108</v>
      </c>
      <c r="EM7" s="30" t="s">
        <v>27</v>
      </c>
      <c r="EN7" s="30" t="s">
        <v>107</v>
      </c>
      <c r="EO7" s="30" t="s">
        <v>108</v>
      </c>
      <c r="EP7" s="30" t="s">
        <v>27</v>
      </c>
      <c r="EQ7" s="30" t="s">
        <v>107</v>
      </c>
      <c r="ER7" s="30" t="s">
        <v>108</v>
      </c>
      <c r="ES7" s="30" t="s">
        <v>27</v>
      </c>
      <c r="ET7" s="30" t="s">
        <v>107</v>
      </c>
      <c r="EU7" s="30" t="s">
        <v>108</v>
      </c>
      <c r="EV7" s="30" t="s">
        <v>27</v>
      </c>
      <c r="EW7" s="30" t="s">
        <v>107</v>
      </c>
      <c r="EX7" s="30" t="s">
        <v>108</v>
      </c>
      <c r="EY7" s="30" t="s">
        <v>27</v>
      </c>
      <c r="EZ7" s="30" t="s">
        <v>107</v>
      </c>
      <c r="FA7" s="30" t="s">
        <v>108</v>
      </c>
      <c r="FB7" s="30" t="s">
        <v>27</v>
      </c>
      <c r="FC7" s="30" t="s">
        <v>107</v>
      </c>
      <c r="FD7" s="30" t="s">
        <v>108</v>
      </c>
      <c r="FE7" s="30" t="s">
        <v>27</v>
      </c>
      <c r="FF7" s="30" t="s">
        <v>107</v>
      </c>
      <c r="FG7" s="30" t="s">
        <v>108</v>
      </c>
      <c r="FH7" s="30" t="s">
        <v>27</v>
      </c>
      <c r="FI7" s="30" t="s">
        <v>107</v>
      </c>
      <c r="FJ7" s="30" t="s">
        <v>108</v>
      </c>
      <c r="FK7" s="30" t="s">
        <v>27</v>
      </c>
      <c r="FL7" s="30" t="s">
        <v>107</v>
      </c>
      <c r="FM7" s="30" t="s">
        <v>108</v>
      </c>
      <c r="FN7" s="31" t="s">
        <v>27</v>
      </c>
      <c r="FO7" s="31" t="s">
        <v>107</v>
      </c>
      <c r="FP7" s="31" t="s">
        <v>108</v>
      </c>
      <c r="FQ7" s="31" t="s">
        <v>27</v>
      </c>
      <c r="FR7" s="31" t="s">
        <v>107</v>
      </c>
      <c r="FS7" s="31" t="s">
        <v>108</v>
      </c>
      <c r="FT7" s="31" t="s">
        <v>27</v>
      </c>
      <c r="FU7" s="31" t="s">
        <v>107</v>
      </c>
      <c r="FV7" s="31" t="s">
        <v>108</v>
      </c>
      <c r="FW7" s="31" t="s">
        <v>27</v>
      </c>
      <c r="FX7" s="31" t="s">
        <v>107</v>
      </c>
      <c r="FY7" s="31" t="s">
        <v>108</v>
      </c>
      <c r="FZ7" s="31" t="s">
        <v>27</v>
      </c>
      <c r="GA7" s="31" t="s">
        <v>107</v>
      </c>
      <c r="GB7" s="31" t="s">
        <v>108</v>
      </c>
      <c r="GC7" s="31" t="s">
        <v>27</v>
      </c>
      <c r="GD7" s="31" t="s">
        <v>107</v>
      </c>
      <c r="GE7" s="31" t="s">
        <v>108</v>
      </c>
      <c r="GF7" s="31" t="s">
        <v>27</v>
      </c>
      <c r="GG7" s="31" t="s">
        <v>107</v>
      </c>
      <c r="GH7" s="31" t="s">
        <v>108</v>
      </c>
      <c r="GI7" s="31" t="s">
        <v>27</v>
      </c>
      <c r="GJ7" s="31" t="s">
        <v>107</v>
      </c>
      <c r="GK7" s="31" t="s">
        <v>108</v>
      </c>
    </row>
    <row r="8" spans="1:195" ht="18.75" customHeight="1" x14ac:dyDescent="0.3">
      <c r="A8" s="179" t="s">
        <v>109</v>
      </c>
      <c r="B8" s="33">
        <f>SUM(C8:D8)</f>
        <v>237.03372222222222</v>
      </c>
      <c r="C8" s="33">
        <f>SUM(GA8/12)</f>
        <v>235.5615</v>
      </c>
      <c r="D8" s="33">
        <f>SUM(GB8/12)</f>
        <v>1.4722222222222223</v>
      </c>
      <c r="E8" s="33">
        <f>SUM(F8:G8)</f>
        <v>488.71</v>
      </c>
      <c r="F8" s="180">
        <f>SUM('[1]ПОЛНАЯ СЕБЕСТОИМОСТЬ СТОКИ 2020'!F8)</f>
        <v>488.36099999999999</v>
      </c>
      <c r="G8" s="180">
        <f>SUM('[1]ПОЛНАЯ СЕБЕСТОИМОСТЬ СТОКИ 2020'!G8)</f>
        <v>0.34899999999999998</v>
      </c>
      <c r="H8" s="181">
        <f>SUM(I8:J8)</f>
        <v>458.41999999999996</v>
      </c>
      <c r="I8" s="181">
        <v>458.21749999999997</v>
      </c>
      <c r="J8" s="181">
        <v>0.20250000000000001</v>
      </c>
      <c r="K8" s="33">
        <f>SUM(L8:M8)</f>
        <v>237.03372222222222</v>
      </c>
      <c r="L8" s="33">
        <f t="shared" ref="L8:M12" si="0">SUM(GA8/12)</f>
        <v>235.5615</v>
      </c>
      <c r="M8" s="33">
        <f t="shared" si="0"/>
        <v>1.4722222222222223</v>
      </c>
      <c r="N8" s="33">
        <f>SUM(O8:P8)</f>
        <v>444.71000000000004</v>
      </c>
      <c r="O8" s="180">
        <f>SUM('[1]ПОЛНАЯ СЕБЕСТОИМОСТЬ СТОКИ 2020'!I8)</f>
        <v>444.51100000000002</v>
      </c>
      <c r="P8" s="180">
        <f>SUM('[1]ПОЛНАЯ СЕБЕСТОИМОСТЬ СТОКИ 2020'!J8)</f>
        <v>0.19900000000000001</v>
      </c>
      <c r="Q8" s="181">
        <f>SUM(R8:S8)</f>
        <v>405.82799999999997</v>
      </c>
      <c r="R8" s="181">
        <v>405.65499999999997</v>
      </c>
      <c r="S8" s="181">
        <v>0.17299999999999999</v>
      </c>
      <c r="T8" s="33">
        <f>SUM(U8:V8)</f>
        <v>237.03372222222222</v>
      </c>
      <c r="U8" s="33">
        <f t="shared" ref="U8:V12" si="1">SUM(GA8/12)</f>
        <v>235.5615</v>
      </c>
      <c r="V8" s="33">
        <f t="shared" si="1"/>
        <v>1.4722222222222223</v>
      </c>
      <c r="W8" s="33">
        <f>SUM(X8:Y8)</f>
        <v>582.6099999999999</v>
      </c>
      <c r="X8" s="180">
        <f>SUM('[1]ПОЛНАЯ СЕБЕСТОИМОСТЬ СТОКИ 2020'!L8)</f>
        <v>579.82399999999996</v>
      </c>
      <c r="Y8" s="180">
        <f>SUM('[1]ПОЛНАЯ СЕБЕСТОИМОСТЬ СТОКИ 2020'!M8)</f>
        <v>2.786</v>
      </c>
      <c r="Z8" s="181">
        <f>SUM(AA8:AB8)</f>
        <v>504.87</v>
      </c>
      <c r="AA8" s="181">
        <v>501.19</v>
      </c>
      <c r="AB8" s="181">
        <v>3.68</v>
      </c>
      <c r="AC8" s="36">
        <f>SUM(AD8:AE8)</f>
        <v>711.10116666666659</v>
      </c>
      <c r="AD8" s="36">
        <f>SUM(C8+L8+U8)</f>
        <v>706.68449999999996</v>
      </c>
      <c r="AE8" s="36">
        <f>SUM(D8+M8+V8)</f>
        <v>4.416666666666667</v>
      </c>
      <c r="AF8" s="36">
        <f>SUM(AG8:AH8)</f>
        <v>1516.03</v>
      </c>
      <c r="AG8" s="36">
        <f>SUM(F8+O8+X8)</f>
        <v>1512.6959999999999</v>
      </c>
      <c r="AH8" s="36">
        <f>SUM(G8+P8+Y8)</f>
        <v>3.3340000000000001</v>
      </c>
      <c r="AI8" s="37">
        <f t="shared" ref="AI8:AK16" si="2">SUM(H8+Q8+Z8)</f>
        <v>1369.1179999999999</v>
      </c>
      <c r="AJ8" s="37">
        <f t="shared" si="2"/>
        <v>1365.0625</v>
      </c>
      <c r="AK8" s="37">
        <f t="shared" si="2"/>
        <v>4.0555000000000003</v>
      </c>
      <c r="AL8" s="36">
        <f>SUM(AM8:AN8)</f>
        <v>804.92883333333327</v>
      </c>
      <c r="AM8" s="36">
        <f>SUM(AG8-AD8)</f>
        <v>806.01149999999996</v>
      </c>
      <c r="AN8" s="36">
        <f>SUM(AH8-AE8)</f>
        <v>-1.0826666666666669</v>
      </c>
      <c r="AO8" s="33">
        <f>SUM(AP8:AQ8)</f>
        <v>237.03372222222222</v>
      </c>
      <c r="AP8" s="33">
        <f t="shared" ref="AP8:AQ16" si="3">SUM(GA8/12)</f>
        <v>235.5615</v>
      </c>
      <c r="AQ8" s="33">
        <f t="shared" si="3"/>
        <v>1.4722222222222223</v>
      </c>
      <c r="AR8" s="33">
        <f>SUM(AS8:AT8)</f>
        <v>506.66999999999996</v>
      </c>
      <c r="AS8" s="180">
        <f>SUM('[1]ПОЛНАЯ СЕБЕСТОИМОСТЬ СТОКИ 2020'!U8)</f>
        <v>506.38099999999997</v>
      </c>
      <c r="AT8" s="180">
        <f>SUM('[1]ПОЛНАЯ СЕБЕСТОИМОСТЬ СТОКИ 2020'!V8)</f>
        <v>0.28899999999999998</v>
      </c>
      <c r="AU8" s="181">
        <f>SUM(AV8:AW8)</f>
        <v>676.83199999999999</v>
      </c>
      <c r="AV8" s="181">
        <v>676.53200000000004</v>
      </c>
      <c r="AW8" s="181">
        <v>0.3</v>
      </c>
      <c r="AX8" s="33">
        <f>SUM(AY8:AZ8)</f>
        <v>237.03372222222222</v>
      </c>
      <c r="AY8" s="33">
        <f t="shared" ref="AY8:AZ16" si="4">SUM(GA8/12)</f>
        <v>235.5615</v>
      </c>
      <c r="AZ8" s="33">
        <f t="shared" si="4"/>
        <v>1.4722222222222223</v>
      </c>
      <c r="BA8" s="33">
        <f>SUM(BB8:BC8)</f>
        <v>518.36700000000008</v>
      </c>
      <c r="BB8" s="180">
        <f>SUM('[1]ПОЛНАЯ СЕБЕСТОИМОСТЬ СТОКИ 2020'!X8)</f>
        <v>517.56100000000004</v>
      </c>
      <c r="BC8" s="180">
        <f>SUM('[1]ПОЛНАЯ СЕБЕСТОИМОСТЬ СТОКИ 2020'!Y8)</f>
        <v>0.80600000000000005</v>
      </c>
      <c r="BD8" s="181">
        <f>SUM(BE8:BF8)</f>
        <v>539.16999999999996</v>
      </c>
      <c r="BE8" s="181">
        <v>538.66</v>
      </c>
      <c r="BF8" s="181">
        <v>0.51</v>
      </c>
      <c r="BG8" s="33">
        <f>SUM(BH8:BI8)</f>
        <v>237.03372222222222</v>
      </c>
      <c r="BH8" s="33">
        <f t="shared" ref="BH8:BI16" si="5">SUM(GA8/12)</f>
        <v>235.5615</v>
      </c>
      <c r="BI8" s="33">
        <f t="shared" si="5"/>
        <v>1.4722222222222223</v>
      </c>
      <c r="BJ8" s="33">
        <f>SUM(BK8:BL8)</f>
        <v>0</v>
      </c>
      <c r="BK8" s="180">
        <f>SUM('[1]ПОЛНАЯ СЕБЕСТОИМОСТЬ СТОКИ 2020'!AA8)</f>
        <v>0</v>
      </c>
      <c r="BL8" s="180">
        <f>SUM('[1]ПОЛНАЯ СЕБЕСТОИМОСТЬ СТОКИ 2020'!AB8)</f>
        <v>0</v>
      </c>
      <c r="BM8" s="181">
        <f>SUM(BN8:BO8)</f>
        <v>447.476</v>
      </c>
      <c r="BN8" s="181">
        <v>443.61</v>
      </c>
      <c r="BO8" s="181">
        <v>3.8660000000000001</v>
      </c>
      <c r="BP8" s="36">
        <f>SUM(BQ8:BR8)</f>
        <v>711.10116666666659</v>
      </c>
      <c r="BQ8" s="36">
        <f>SUM(AP8+AY8+BH8)</f>
        <v>706.68449999999996</v>
      </c>
      <c r="BR8" s="36">
        <f>SUM(AQ8+AZ8+BI8)</f>
        <v>4.416666666666667</v>
      </c>
      <c r="BS8" s="36">
        <f>SUM(BT8:BU8)</f>
        <v>1025.037</v>
      </c>
      <c r="BT8" s="36">
        <f>SUM(AS8+BB8+BK8)</f>
        <v>1023.942</v>
      </c>
      <c r="BU8" s="36">
        <f>SUM(AT8+BC8+BL8)</f>
        <v>1.095</v>
      </c>
      <c r="BV8" s="37">
        <f t="shared" ref="BV8:BX16" si="6">SUM(AU8+BD8+BM8)</f>
        <v>1663.4780000000001</v>
      </c>
      <c r="BW8" s="36">
        <f t="shared" si="6"/>
        <v>1658.8020000000001</v>
      </c>
      <c r="BX8" s="36">
        <f t="shared" si="6"/>
        <v>4.6760000000000002</v>
      </c>
      <c r="BY8" s="36">
        <f>SUM(BZ8:CA8)</f>
        <v>313.93583333333339</v>
      </c>
      <c r="BZ8" s="36">
        <f>SUM(BT8-BQ8)</f>
        <v>317.25750000000005</v>
      </c>
      <c r="CA8" s="36">
        <f>SUM(BU8-BR8)</f>
        <v>-3.3216666666666672</v>
      </c>
      <c r="CB8" s="36">
        <f>SUM(CC8:CD8)</f>
        <v>1422.2023333333332</v>
      </c>
      <c r="CC8" s="36">
        <f>SUM(AD8+BQ8)</f>
        <v>1413.3689999999999</v>
      </c>
      <c r="CD8" s="36">
        <f>SUM(AE8+BR8)</f>
        <v>8.8333333333333339</v>
      </c>
      <c r="CE8" s="36">
        <f>SUM(CF8:CG8)</f>
        <v>2541.067</v>
      </c>
      <c r="CF8" s="36">
        <f t="shared" ref="CF8:CJ16" si="7">SUM(AG8+BT8)</f>
        <v>2536.6379999999999</v>
      </c>
      <c r="CG8" s="36">
        <f t="shared" si="7"/>
        <v>4.4290000000000003</v>
      </c>
      <c r="CH8" s="37">
        <f t="shared" si="7"/>
        <v>3032.596</v>
      </c>
      <c r="CI8" s="37">
        <f t="shared" si="7"/>
        <v>3023.8645000000001</v>
      </c>
      <c r="CJ8" s="37">
        <f t="shared" si="7"/>
        <v>8.7315000000000005</v>
      </c>
      <c r="CK8" s="36">
        <f>SUM(CL8:CM8)</f>
        <v>1118.8646666666666</v>
      </c>
      <c r="CL8" s="38">
        <f t="shared" ref="CL8:CM16" si="8">SUM(CF8-CC8)</f>
        <v>1123.269</v>
      </c>
      <c r="CM8" s="38">
        <f t="shared" si="8"/>
        <v>-4.4043333333333337</v>
      </c>
      <c r="CN8" s="33">
        <f>SUM(CO8:CP8)</f>
        <v>237.03372222222222</v>
      </c>
      <c r="CO8" s="33">
        <f t="shared" ref="CO8:CP16" si="9">SUM(GA8/12)</f>
        <v>235.5615</v>
      </c>
      <c r="CP8" s="33">
        <f t="shared" si="9"/>
        <v>1.4722222222222223</v>
      </c>
      <c r="CQ8" s="33">
        <f>SUM(CR8:CS8)</f>
        <v>0</v>
      </c>
      <c r="CR8" s="180">
        <f>SUM('[1]ПОЛНАЯ СЕБЕСТОИМОСТЬ СТОКИ 2020'!AS8)</f>
        <v>0</v>
      </c>
      <c r="CS8" s="180">
        <f>SUM('[1]ПОЛНАЯ СЕБЕСТОИМОСТЬ СТОКИ 2020'!AT8)</f>
        <v>0</v>
      </c>
      <c r="CT8" s="181">
        <f>SUM(CU8:CV8)</f>
        <v>609.21</v>
      </c>
      <c r="CU8" s="181">
        <v>608.899</v>
      </c>
      <c r="CV8" s="181">
        <v>0.311</v>
      </c>
      <c r="CW8" s="33">
        <f>SUM(CX8:CY8)</f>
        <v>237.03372222222222</v>
      </c>
      <c r="CX8" s="33">
        <f t="shared" ref="CX8:CY16" si="10">SUM(GA8/12)</f>
        <v>235.5615</v>
      </c>
      <c r="CY8" s="33">
        <f t="shared" si="10"/>
        <v>1.4722222222222223</v>
      </c>
      <c r="CZ8" s="33">
        <f>SUM(DA8:DB8)</f>
        <v>0</v>
      </c>
      <c r="DA8" s="180">
        <f>SUM('[1]ПОЛНАЯ СЕБЕСТОИМОСТЬ СТОКИ 2020'!AV8)</f>
        <v>0</v>
      </c>
      <c r="DB8" s="180">
        <f>SUM('[1]ПОЛНАЯ СЕБЕСТОИМОСТЬ СТОКИ 2020'!AW8)</f>
        <v>0</v>
      </c>
      <c r="DC8" s="181">
        <f>SUM(DD8:DE8)</f>
        <v>524.38</v>
      </c>
      <c r="DD8" s="181">
        <v>524.00099999999998</v>
      </c>
      <c r="DE8" s="181">
        <v>0.379</v>
      </c>
      <c r="DF8" s="33">
        <f>SUM(DG8:DH8)</f>
        <v>237.03372222222222</v>
      </c>
      <c r="DG8" s="33">
        <f t="shared" ref="DG8:DH16" si="11">SUM(GA8/12)</f>
        <v>235.5615</v>
      </c>
      <c r="DH8" s="33">
        <f t="shared" si="11"/>
        <v>1.4722222222222223</v>
      </c>
      <c r="DI8" s="33">
        <f>SUM(DJ8:DK8)</f>
        <v>0</v>
      </c>
      <c r="DJ8" s="180">
        <f>SUM('[1]ПОЛНАЯ СЕБЕСТОИМОСТЬ СТОКИ 2020'!AY8)</f>
        <v>0</v>
      </c>
      <c r="DK8" s="180">
        <f>SUM('[1]ПОЛНАЯ СЕБЕСТОИМОСТЬ СТОКИ 2020'!AZ8)</f>
        <v>0</v>
      </c>
      <c r="DL8" s="181">
        <f>SUM(DM8:DN8)</f>
        <v>498.43</v>
      </c>
      <c r="DM8" s="181">
        <v>494.52199999999999</v>
      </c>
      <c r="DN8" s="181">
        <v>3.9079999999999999</v>
      </c>
      <c r="DO8" s="36">
        <f>SUM(DP8:DQ8)</f>
        <v>711.10116666666659</v>
      </c>
      <c r="DP8" s="36">
        <f>SUM(CO8+CX8+DG8)</f>
        <v>706.68449999999996</v>
      </c>
      <c r="DQ8" s="36">
        <f>SUM(CP8+CY8+DH8)</f>
        <v>4.416666666666667</v>
      </c>
      <c r="DR8" s="36">
        <f>SUM(DS8:DT8)</f>
        <v>0</v>
      </c>
      <c r="DS8" s="36">
        <f>SUM(CR8+DA8+DJ8)</f>
        <v>0</v>
      </c>
      <c r="DT8" s="36">
        <f>SUM(CS8+DB8+DK8)</f>
        <v>0</v>
      </c>
      <c r="DU8" s="37">
        <f t="shared" ref="DU8:DW16" si="12">SUM(CT8+DC8+DL8)</f>
        <v>1632.0200000000002</v>
      </c>
      <c r="DV8" s="36">
        <f t="shared" si="12"/>
        <v>1627.422</v>
      </c>
      <c r="DW8" s="36">
        <f t="shared" si="12"/>
        <v>4.5979999999999999</v>
      </c>
      <c r="DX8" s="36">
        <f>SUM(DY8:DZ8)</f>
        <v>-711.10116666666659</v>
      </c>
      <c r="DY8" s="38">
        <f t="shared" ref="DY8:DZ16" si="13">SUM(DS8-DP8)</f>
        <v>-706.68449999999996</v>
      </c>
      <c r="DZ8" s="38">
        <f t="shared" si="13"/>
        <v>-4.416666666666667</v>
      </c>
      <c r="EA8" s="36">
        <f>SUM(EB8:EC8)</f>
        <v>2133.3035</v>
      </c>
      <c r="EB8" s="36">
        <f>SUM(CC8+DP8)</f>
        <v>2120.0535</v>
      </c>
      <c r="EC8" s="36">
        <f>SUM(CD8+DQ8)</f>
        <v>13.25</v>
      </c>
      <c r="ED8" s="36">
        <f>SUM(EE8:EF8)</f>
        <v>2541.067</v>
      </c>
      <c r="EE8" s="36">
        <f t="shared" ref="EE8:EI16" si="14">SUM(CF8+DS8)</f>
        <v>2536.6379999999999</v>
      </c>
      <c r="EF8" s="36">
        <f t="shared" si="14"/>
        <v>4.4290000000000003</v>
      </c>
      <c r="EG8" s="36">
        <f t="shared" si="14"/>
        <v>4664.616</v>
      </c>
      <c r="EH8" s="36">
        <f t="shared" si="14"/>
        <v>4651.2865000000002</v>
      </c>
      <c r="EI8" s="36">
        <f t="shared" si="14"/>
        <v>13.329499999999999</v>
      </c>
      <c r="EJ8" s="36">
        <f>SUM(EK8:EL8)</f>
        <v>407.76349999999991</v>
      </c>
      <c r="EK8" s="38">
        <f t="shared" ref="EK8:EL16" si="15">SUM(EE8-EB8)</f>
        <v>416.58449999999993</v>
      </c>
      <c r="EL8" s="38">
        <f t="shared" si="15"/>
        <v>-8.8209999999999997</v>
      </c>
      <c r="EM8" s="33">
        <f>SUM(EN8:EO8)</f>
        <v>237.03372222222222</v>
      </c>
      <c r="EN8" s="33">
        <f t="shared" ref="EN8:EO16" si="16">SUM(GA8/12)</f>
        <v>235.5615</v>
      </c>
      <c r="EO8" s="33">
        <f t="shared" si="16"/>
        <v>1.4722222222222223</v>
      </c>
      <c r="EP8" s="33">
        <f>SUM(EQ8:ER8)</f>
        <v>0</v>
      </c>
      <c r="EQ8" s="180">
        <f>SUM('[1]ПОЛНАЯ СЕБЕСТОИМОСТЬ СТОКИ 2020'!BQ8)</f>
        <v>0</v>
      </c>
      <c r="ER8" s="180">
        <f>SUM('[1]ПОЛНАЯ СЕБЕСТОИМОСТЬ СТОКИ 2020'!BR8)</f>
        <v>0</v>
      </c>
      <c r="ES8" s="181">
        <f>SUM(ET8:EU8)</f>
        <v>533.88499999999999</v>
      </c>
      <c r="ET8" s="181">
        <v>533.51400000000001</v>
      </c>
      <c r="EU8" s="181">
        <v>0.371</v>
      </c>
      <c r="EV8" s="33">
        <f>SUM(EW8:EX8)</f>
        <v>237.03372222222222</v>
      </c>
      <c r="EW8" s="33">
        <f t="shared" ref="EW8:EX16" si="17">SUM(GA8/12)</f>
        <v>235.5615</v>
      </c>
      <c r="EX8" s="33">
        <f t="shared" si="17"/>
        <v>1.4722222222222223</v>
      </c>
      <c r="EY8" s="33">
        <f>SUM(EZ8:FA8)</f>
        <v>0</v>
      </c>
      <c r="EZ8" s="180">
        <f>SUM('[1]ПОЛНАЯ СЕБЕСТОИМОСТЬ СТОКИ 2020'!BT8)</f>
        <v>0</v>
      </c>
      <c r="FA8" s="180">
        <f>SUM('[1]ПОЛНАЯ СЕБЕСТОИМОСТЬ СТОКИ 2020'!BU8)</f>
        <v>0</v>
      </c>
      <c r="FB8" s="181">
        <f>SUM(FC8:FD8)</f>
        <v>507.12</v>
      </c>
      <c r="FC8" s="181">
        <v>506.71100000000001</v>
      </c>
      <c r="FD8" s="181">
        <v>0.40899999999999997</v>
      </c>
      <c r="FE8" s="33">
        <f>SUM(FF8:FG8)</f>
        <v>237.03372222222222</v>
      </c>
      <c r="FF8" s="33">
        <f t="shared" ref="FF8:FG16" si="18">SUM(GA8/12)</f>
        <v>235.5615</v>
      </c>
      <c r="FG8" s="33">
        <f t="shared" si="18"/>
        <v>1.4722222222222223</v>
      </c>
      <c r="FH8" s="33">
        <f>SUM(FI8:FJ8)</f>
        <v>0</v>
      </c>
      <c r="FI8" s="180">
        <f>SUM('[1]ПОЛНАЯ СЕБЕСТОИМОСТЬ СТОКИ 2020'!BW8)</f>
        <v>0</v>
      </c>
      <c r="FJ8" s="180">
        <f>SUM('[1]ПОЛНАЯ СЕБЕСТОИМОСТЬ СТОКИ 2020'!BX8)</f>
        <v>0</v>
      </c>
      <c r="FK8" s="181">
        <f>SUM(FL8:FM8)</f>
        <v>543.27</v>
      </c>
      <c r="FL8" s="181">
        <v>542.54499999999996</v>
      </c>
      <c r="FM8" s="181">
        <v>0.72499999999999998</v>
      </c>
      <c r="FN8" s="36">
        <f>SUM(FO8:FP8)</f>
        <v>711.10116666666659</v>
      </c>
      <c r="FO8" s="36">
        <f>SUM(EN8+EW8+FF8)</f>
        <v>706.68449999999996</v>
      </c>
      <c r="FP8" s="36">
        <f>SUM(EO8+EX8+FG8)</f>
        <v>4.416666666666667</v>
      </c>
      <c r="FQ8" s="36">
        <f>SUM(FR8:FS8)</f>
        <v>0</v>
      </c>
      <c r="FR8" s="36">
        <f>SUM(EQ8+EZ8+FI8)</f>
        <v>0</v>
      </c>
      <c r="FS8" s="36">
        <f>SUM(ER8+FA8+FJ8)</f>
        <v>0</v>
      </c>
      <c r="FT8" s="37">
        <f t="shared" ref="FT8:FV16" si="19">SUM(ES8+FB8+FK8)</f>
        <v>1584.2750000000001</v>
      </c>
      <c r="FU8" s="37">
        <f t="shared" si="19"/>
        <v>1582.77</v>
      </c>
      <c r="FV8" s="37">
        <f t="shared" si="19"/>
        <v>1.5049999999999999</v>
      </c>
      <c r="FW8" s="36">
        <f>SUM(FX8:FY8)</f>
        <v>-711.10116666666659</v>
      </c>
      <c r="FX8" s="38">
        <f t="shared" ref="FX8:FY16" si="20">SUM(FR8-FO8)</f>
        <v>-706.68449999999996</v>
      </c>
      <c r="FY8" s="38">
        <f t="shared" si="20"/>
        <v>-4.416666666666667</v>
      </c>
      <c r="FZ8" s="36">
        <f>SUM(GA8:GB8)</f>
        <v>2844.4046666666663</v>
      </c>
      <c r="GA8" s="36">
        <f>SUM([1]объемы!BD63)</f>
        <v>2826.7379999999998</v>
      </c>
      <c r="GB8" s="36">
        <f>SUM([21]объемы!AY58)</f>
        <v>17.666666666666668</v>
      </c>
      <c r="GC8" s="36">
        <f>SUM(GD8:GE8)</f>
        <v>2541.067</v>
      </c>
      <c r="GD8" s="37">
        <f t="shared" ref="GD8:GF16" si="21">SUM(EE8+FR8)</f>
        <v>2536.6379999999999</v>
      </c>
      <c r="GE8" s="37">
        <f t="shared" si="21"/>
        <v>4.4290000000000003</v>
      </c>
      <c r="GF8" s="37">
        <f>SUM(EG8+FT8)</f>
        <v>6248.8909999999996</v>
      </c>
      <c r="GG8" s="37">
        <f t="shared" ref="GG8:GH16" si="22">SUM(EH8+FU8)</f>
        <v>6234.0565000000006</v>
      </c>
      <c r="GH8" s="37">
        <f t="shared" si="22"/>
        <v>14.834499999999998</v>
      </c>
      <c r="GI8" s="36">
        <f>SUM(GJ8:GK8)</f>
        <v>-303.33766666666656</v>
      </c>
      <c r="GJ8" s="38">
        <f t="shared" ref="GJ8:GK16" si="23">SUM(GD8-GA8)</f>
        <v>-290.09999999999991</v>
      </c>
      <c r="GK8" s="38">
        <f t="shared" si="23"/>
        <v>-13.237666666666668</v>
      </c>
      <c r="GM8" s="39">
        <f>SUM(B8+K8+T8+AO8+AX8+BG8+CN8+CW8+DF8+EM8+EV8+FE8)</f>
        <v>2844.4046666666673</v>
      </c>
    </row>
    <row r="9" spans="1:195" ht="18.75" customHeight="1" x14ac:dyDescent="0.3">
      <c r="A9" s="32" t="s">
        <v>110</v>
      </c>
      <c r="B9" s="33">
        <f t="shared" ref="B9:B12" si="24">SUM(C9:D9)</f>
        <v>237.03372222222222</v>
      </c>
      <c r="C9" s="33">
        <f t="shared" ref="C9:D12" si="25">SUM(GA9/12)</f>
        <v>235.5615</v>
      </c>
      <c r="D9" s="33">
        <f t="shared" si="25"/>
        <v>1.4722222222222223</v>
      </c>
      <c r="E9" s="33">
        <f t="shared" ref="E9:E16" si="26">SUM(F9:G9)</f>
        <v>270.74199999999996</v>
      </c>
      <c r="F9" s="180">
        <f>SUM('[1]ПОЛНАЯ СЕБЕСТОИМОСТЬ СТОКИ 2020'!F9)</f>
        <v>270.39299999999997</v>
      </c>
      <c r="G9" s="180">
        <f>SUM('[1]ПОЛНАЯ СЕБЕСТОИМОСТЬ СТОКИ 2020'!G9)</f>
        <v>0.34899999999999998</v>
      </c>
      <c r="H9" s="125">
        <f>SUM(H10:H12)</f>
        <v>266.49600000000004</v>
      </c>
      <c r="I9" s="125">
        <f t="shared" ref="I9:J9" si="27">SUM(I10:I12)</f>
        <v>266.29300000000001</v>
      </c>
      <c r="J9" s="125">
        <f t="shared" si="27"/>
        <v>0.20300000000000001</v>
      </c>
      <c r="K9" s="33">
        <f>SUM(L9:M9)</f>
        <v>237.03372222222222</v>
      </c>
      <c r="L9" s="33">
        <f t="shared" si="0"/>
        <v>235.5615</v>
      </c>
      <c r="M9" s="33">
        <f t="shared" si="0"/>
        <v>1.4722222222222223</v>
      </c>
      <c r="N9" s="33">
        <f t="shared" ref="N9:N16" si="28">SUM(O9:P9)</f>
        <v>270.12900000000002</v>
      </c>
      <c r="O9" s="180">
        <f>SUM('[1]ПОЛНАЯ СЕБЕСТОИМОСТЬ СТОКИ 2020'!I9)</f>
        <v>269.93</v>
      </c>
      <c r="P9" s="180">
        <f>SUM('[1]ПОЛНАЯ СЕБЕСТОИМОСТЬ СТОКИ 2020'!J9)</f>
        <v>0.19900000000000001</v>
      </c>
      <c r="Q9" s="125">
        <f>SUM(Q10:Q12)</f>
        <v>256.30599999999998</v>
      </c>
      <c r="R9" s="125">
        <f t="shared" ref="R9:S9" si="29">SUM(R10:R12)</f>
        <v>256.13299999999998</v>
      </c>
      <c r="S9" s="125">
        <f t="shared" si="29"/>
        <v>0.17299999999999999</v>
      </c>
      <c r="T9" s="33">
        <f>SUM(U9:V9)</f>
        <v>237.03372222222222</v>
      </c>
      <c r="U9" s="33">
        <f t="shared" si="1"/>
        <v>235.5615</v>
      </c>
      <c r="V9" s="33">
        <f t="shared" si="1"/>
        <v>1.4722222222222223</v>
      </c>
      <c r="W9" s="33">
        <f t="shared" ref="W9:W16" si="30">SUM(X9:Y9)</f>
        <v>261.31700000000001</v>
      </c>
      <c r="X9" s="180">
        <f>SUM('[1]ПОЛНАЯ СЕБЕСТОИМОСТЬ СТОКИ 2020'!L9)</f>
        <v>258.53100000000001</v>
      </c>
      <c r="Y9" s="180">
        <f>SUM('[1]ПОЛНАЯ СЕБЕСТОИМОСТЬ СТОКИ 2020'!M9)</f>
        <v>2.786</v>
      </c>
      <c r="Z9" s="125">
        <f>SUM(Z10:Z12)</f>
        <v>252.04300000000001</v>
      </c>
      <c r="AA9" s="125">
        <f t="shared" ref="AA9:AB9" si="31">SUM(AA10:AA12)</f>
        <v>248.363</v>
      </c>
      <c r="AB9" s="125">
        <f t="shared" si="31"/>
        <v>3.68</v>
      </c>
      <c r="AC9" s="36">
        <f t="shared" ref="AC9:AC16" si="32">SUM(AD9:AE9)</f>
        <v>711.10116666666659</v>
      </c>
      <c r="AD9" s="36">
        <f t="shared" ref="AD9:AE16" si="33">SUM(C9+L9+U9)</f>
        <v>706.68449999999996</v>
      </c>
      <c r="AE9" s="36">
        <f t="shared" si="33"/>
        <v>4.416666666666667</v>
      </c>
      <c r="AF9" s="36">
        <f t="shared" ref="AF9:AF16" si="34">SUM(AG9:AH9)</f>
        <v>802.18799999999999</v>
      </c>
      <c r="AG9" s="36">
        <f t="shared" ref="AG9:AH16" si="35">SUM(F9+O9+X9)</f>
        <v>798.85400000000004</v>
      </c>
      <c r="AH9" s="36">
        <f t="shared" si="35"/>
        <v>3.3340000000000001</v>
      </c>
      <c r="AI9" s="37">
        <f t="shared" si="2"/>
        <v>774.84500000000003</v>
      </c>
      <c r="AJ9" s="37">
        <f t="shared" si="2"/>
        <v>770.78899999999999</v>
      </c>
      <c r="AK9" s="37">
        <f t="shared" si="2"/>
        <v>4.056</v>
      </c>
      <c r="AL9" s="36">
        <f t="shared" ref="AL9:AL16" si="36">SUM(AM9:AN9)</f>
        <v>91.086833333333416</v>
      </c>
      <c r="AM9" s="36">
        <f t="shared" ref="AM9:AN16" si="37">SUM(AG9-AD9)</f>
        <v>92.169500000000085</v>
      </c>
      <c r="AN9" s="36">
        <f t="shared" si="37"/>
        <v>-1.0826666666666669</v>
      </c>
      <c r="AO9" s="33">
        <f>SUM(AP9:AQ9)</f>
        <v>237.03372222222222</v>
      </c>
      <c r="AP9" s="33">
        <f t="shared" si="3"/>
        <v>235.5615</v>
      </c>
      <c r="AQ9" s="33">
        <f t="shared" si="3"/>
        <v>1.4722222222222223</v>
      </c>
      <c r="AR9" s="33">
        <f t="shared" ref="AR9:AR16" si="38">SUM(AS9:AT9)</f>
        <v>264.99900000000002</v>
      </c>
      <c r="AS9" s="180">
        <f>SUM('[1]ПОЛНАЯ СЕБЕСТОИМОСТЬ СТОКИ 2020'!U9)</f>
        <v>264.71000000000004</v>
      </c>
      <c r="AT9" s="180">
        <f>SUM('[1]ПОЛНАЯ СЕБЕСТОИМОСТЬ СТОКИ 2020'!V9)</f>
        <v>0.28899999999999998</v>
      </c>
      <c r="AU9" s="125">
        <f>SUM(AU10:AU12)</f>
        <v>260.08699999999999</v>
      </c>
      <c r="AV9" s="125">
        <f t="shared" ref="AV9:AW9" si="39">SUM(AV10:AV12)</f>
        <v>259.78700000000003</v>
      </c>
      <c r="AW9" s="125">
        <f t="shared" si="39"/>
        <v>0.3</v>
      </c>
      <c r="AX9" s="33">
        <f>SUM(AY9:AZ9)</f>
        <v>237.03372222222222</v>
      </c>
      <c r="AY9" s="33">
        <f t="shared" si="4"/>
        <v>235.5615</v>
      </c>
      <c r="AZ9" s="33">
        <f t="shared" si="4"/>
        <v>1.4722222222222223</v>
      </c>
      <c r="BA9" s="33">
        <f t="shared" ref="BA9:BA16" si="40">SUM(BB9:BC9)</f>
        <v>251.90100000000004</v>
      </c>
      <c r="BB9" s="180">
        <f>SUM('[1]ПОЛНАЯ СЕБЕСТОИМОСТЬ СТОКИ 2020'!X9)</f>
        <v>251.09500000000003</v>
      </c>
      <c r="BC9" s="180">
        <f>SUM('[1]ПОЛНАЯ СЕБЕСТОИМОСТЬ СТОКИ 2020'!Y9)</f>
        <v>0.80600000000000005</v>
      </c>
      <c r="BD9" s="125">
        <f>SUM(BD10:BD12)</f>
        <v>254.172</v>
      </c>
      <c r="BE9" s="125">
        <f t="shared" ref="BE9:BF9" si="41">SUM(BE10:BE12)</f>
        <v>253.66200000000001</v>
      </c>
      <c r="BF9" s="125">
        <f t="shared" si="41"/>
        <v>0.51</v>
      </c>
      <c r="BG9" s="33">
        <f>SUM(BH9:BI9)</f>
        <v>237.03372222222222</v>
      </c>
      <c r="BH9" s="33">
        <f t="shared" si="5"/>
        <v>235.5615</v>
      </c>
      <c r="BI9" s="33">
        <f t="shared" si="5"/>
        <v>1.4722222222222223</v>
      </c>
      <c r="BJ9" s="33">
        <f t="shared" ref="BJ9:BJ16" si="42">SUM(BK9:BL9)</f>
        <v>0</v>
      </c>
      <c r="BK9" s="180">
        <f>SUM('[1]ПОЛНАЯ СЕБЕСТОИМОСТЬ СТОКИ 2020'!AA9)</f>
        <v>0</v>
      </c>
      <c r="BL9" s="180">
        <f>SUM('[1]ПОЛНАЯ СЕБЕСТОИМОСТЬ СТОКИ 2020'!AB9)</f>
        <v>0</v>
      </c>
      <c r="BM9" s="125">
        <f>SUM(BM10:BM12)</f>
        <v>258.279</v>
      </c>
      <c r="BN9" s="125">
        <f t="shared" ref="BN9:BO9" si="43">SUM(BN10:BN12)</f>
        <v>254.41299999999998</v>
      </c>
      <c r="BO9" s="125">
        <f t="shared" si="43"/>
        <v>3.8660000000000001</v>
      </c>
      <c r="BP9" s="36">
        <f t="shared" ref="BP9:BP16" si="44">SUM(BQ9:BR9)</f>
        <v>711.10116666666659</v>
      </c>
      <c r="BQ9" s="36">
        <f t="shared" ref="BQ9:BR16" si="45">SUM(AP9+AY9+BH9)</f>
        <v>706.68449999999996</v>
      </c>
      <c r="BR9" s="36">
        <f t="shared" si="45"/>
        <v>4.416666666666667</v>
      </c>
      <c r="BS9" s="36">
        <f t="shared" ref="BS9:BS16" si="46">SUM(BT9:BU9)</f>
        <v>516.90000000000009</v>
      </c>
      <c r="BT9" s="36">
        <f t="shared" ref="BT9:BU16" si="47">SUM(AS9+BB9+BK9)</f>
        <v>515.80500000000006</v>
      </c>
      <c r="BU9" s="36">
        <f t="shared" si="47"/>
        <v>1.095</v>
      </c>
      <c r="BV9" s="37">
        <f t="shared" si="6"/>
        <v>772.53800000000001</v>
      </c>
      <c r="BW9" s="36">
        <f t="shared" si="6"/>
        <v>767.86200000000008</v>
      </c>
      <c r="BX9" s="36">
        <f t="shared" si="6"/>
        <v>4.6760000000000002</v>
      </c>
      <c r="BY9" s="36">
        <f t="shared" ref="BY9:BY16" si="48">SUM(BZ9:CA9)</f>
        <v>-194.20116666666655</v>
      </c>
      <c r="BZ9" s="36">
        <f t="shared" ref="BZ9:CA16" si="49">SUM(BT9-BQ9)</f>
        <v>-190.87949999999989</v>
      </c>
      <c r="CA9" s="36">
        <f t="shared" si="49"/>
        <v>-3.3216666666666672</v>
      </c>
      <c r="CB9" s="36">
        <f t="shared" ref="CB9:CB16" si="50">SUM(CC9:CD9)</f>
        <v>1422.2023333333332</v>
      </c>
      <c r="CC9" s="36">
        <f t="shared" ref="CC9:CD16" si="51">SUM(AD9+BQ9)</f>
        <v>1413.3689999999999</v>
      </c>
      <c r="CD9" s="36">
        <f t="shared" si="51"/>
        <v>8.8333333333333339</v>
      </c>
      <c r="CE9" s="36">
        <f>SUM(CF9:CG9)</f>
        <v>1319.0880000000002</v>
      </c>
      <c r="CF9" s="36">
        <f t="shared" si="7"/>
        <v>1314.6590000000001</v>
      </c>
      <c r="CG9" s="36">
        <f t="shared" si="7"/>
        <v>4.4290000000000003</v>
      </c>
      <c r="CH9" s="37">
        <f t="shared" si="7"/>
        <v>1547.383</v>
      </c>
      <c r="CI9" s="37">
        <f t="shared" si="7"/>
        <v>1538.6510000000001</v>
      </c>
      <c r="CJ9" s="37">
        <f t="shared" si="7"/>
        <v>8.7319999999999993</v>
      </c>
      <c r="CK9" s="36">
        <f t="shared" ref="CK9:CK12" si="52">SUM(CL9:CM9)</f>
        <v>-103.11433333333315</v>
      </c>
      <c r="CL9" s="38">
        <f t="shared" si="8"/>
        <v>-98.709999999999809</v>
      </c>
      <c r="CM9" s="38">
        <f t="shared" si="8"/>
        <v>-4.4043333333333337</v>
      </c>
      <c r="CN9" s="33">
        <f>SUM(CO9:CP9)</f>
        <v>237.03372222222222</v>
      </c>
      <c r="CO9" s="33">
        <f t="shared" si="9"/>
        <v>235.5615</v>
      </c>
      <c r="CP9" s="33">
        <f t="shared" si="9"/>
        <v>1.4722222222222223</v>
      </c>
      <c r="CQ9" s="33">
        <f t="shared" ref="CQ9:CQ16" si="53">SUM(CR9:CS9)</f>
        <v>0</v>
      </c>
      <c r="CR9" s="180">
        <f>SUM('[1]ПОЛНАЯ СЕБЕСТОИМОСТЬ СТОКИ 2020'!AS9)</f>
        <v>0</v>
      </c>
      <c r="CS9" s="180">
        <f>SUM('[1]ПОЛНАЯ СЕБЕСТОИМОСТЬ СТОКИ 2020'!AT9)</f>
        <v>0</v>
      </c>
      <c r="CT9" s="125">
        <f>SUM(CT10:CT12)</f>
        <v>242.05600000000001</v>
      </c>
      <c r="CU9" s="125">
        <f t="shared" ref="CU9:CV9" si="54">SUM(CU10:CU12)</f>
        <v>241.745</v>
      </c>
      <c r="CV9" s="125">
        <f t="shared" si="54"/>
        <v>0.311</v>
      </c>
      <c r="CW9" s="33">
        <f>SUM(CX9:CY9)</f>
        <v>237.03372222222222</v>
      </c>
      <c r="CX9" s="33">
        <f t="shared" si="10"/>
        <v>235.5615</v>
      </c>
      <c r="CY9" s="33">
        <f t="shared" si="10"/>
        <v>1.4722222222222223</v>
      </c>
      <c r="CZ9" s="33">
        <f t="shared" ref="CZ9:CZ16" si="55">SUM(DA9:DB9)</f>
        <v>0</v>
      </c>
      <c r="DA9" s="180">
        <f>SUM('[1]ПОЛНАЯ СЕБЕСТОИМОСТЬ СТОКИ 2020'!AV9)</f>
        <v>0</v>
      </c>
      <c r="DB9" s="180">
        <f>SUM('[1]ПОЛНАЯ СЕБЕСТОИМОСТЬ СТОКИ 2020'!AW9)</f>
        <v>0</v>
      </c>
      <c r="DC9" s="125">
        <f>SUM(DC10:DC12)</f>
        <v>275.63299999999998</v>
      </c>
      <c r="DD9" s="125">
        <f t="shared" ref="DD9:DE9" si="56">SUM(DD10:DD12)</f>
        <v>275.25400000000002</v>
      </c>
      <c r="DE9" s="125">
        <f t="shared" si="56"/>
        <v>0.379</v>
      </c>
      <c r="DF9" s="33">
        <f>SUM(DG9:DH9)</f>
        <v>237.03372222222222</v>
      </c>
      <c r="DG9" s="33">
        <f t="shared" si="11"/>
        <v>235.5615</v>
      </c>
      <c r="DH9" s="33">
        <f t="shared" si="11"/>
        <v>1.4722222222222223</v>
      </c>
      <c r="DI9" s="33">
        <f t="shared" ref="DI9:DI16" si="57">SUM(DJ9:DK9)</f>
        <v>0</v>
      </c>
      <c r="DJ9" s="180">
        <f>SUM('[1]ПОЛНАЯ СЕБЕСТОИМОСТЬ СТОКИ 2020'!AY9)</f>
        <v>0</v>
      </c>
      <c r="DK9" s="180">
        <f>SUM('[1]ПОЛНАЯ СЕБЕСТОИМОСТЬ СТОКИ 2020'!AZ9)</f>
        <v>0</v>
      </c>
      <c r="DL9" s="125">
        <f>SUM(DL10:DL12)</f>
        <v>257.37899999999996</v>
      </c>
      <c r="DM9" s="125">
        <f t="shared" ref="DM9:DN9" si="58">SUM(DM10:DM12)</f>
        <v>253.471</v>
      </c>
      <c r="DN9" s="125">
        <f t="shared" si="58"/>
        <v>3.9079999999999999</v>
      </c>
      <c r="DO9" s="36">
        <f t="shared" ref="DO9:DO16" si="59">SUM(DP9:DQ9)</f>
        <v>711.10116666666659</v>
      </c>
      <c r="DP9" s="36">
        <f t="shared" ref="DP9:DQ16" si="60">SUM(CO9+CX9+DG9)</f>
        <v>706.68449999999996</v>
      </c>
      <c r="DQ9" s="36">
        <f t="shared" si="60"/>
        <v>4.416666666666667</v>
      </c>
      <c r="DR9" s="36">
        <f t="shared" ref="DR9:DR16" si="61">SUM(DS9:DT9)</f>
        <v>0</v>
      </c>
      <c r="DS9" s="36">
        <f t="shared" ref="DS9:DT16" si="62">SUM(CR9+DA9+DJ9)</f>
        <v>0</v>
      </c>
      <c r="DT9" s="36">
        <f t="shared" si="62"/>
        <v>0</v>
      </c>
      <c r="DU9" s="37">
        <f t="shared" si="12"/>
        <v>775.06799999999998</v>
      </c>
      <c r="DV9" s="36">
        <f t="shared" si="12"/>
        <v>770.47</v>
      </c>
      <c r="DW9" s="36">
        <f t="shared" si="12"/>
        <v>4.5979999999999999</v>
      </c>
      <c r="DX9" s="36">
        <f t="shared" ref="DX9:DX16" si="63">SUM(DY9:DZ9)</f>
        <v>-711.10116666666659</v>
      </c>
      <c r="DY9" s="38">
        <f t="shared" si="13"/>
        <v>-706.68449999999996</v>
      </c>
      <c r="DZ9" s="38">
        <f t="shared" si="13"/>
        <v>-4.416666666666667</v>
      </c>
      <c r="EA9" s="36">
        <f t="shared" ref="EA9:EA12" si="64">SUM(EB9:EC9)</f>
        <v>2133.3035</v>
      </c>
      <c r="EB9" s="36">
        <f t="shared" ref="EB9:EC16" si="65">SUM(CC9+DP9)</f>
        <v>2120.0535</v>
      </c>
      <c r="EC9" s="36">
        <f t="shared" si="65"/>
        <v>13.25</v>
      </c>
      <c r="ED9" s="36">
        <f t="shared" ref="ED9:ED16" si="66">SUM(EE9:EF9)</f>
        <v>1319.0880000000002</v>
      </c>
      <c r="EE9" s="36">
        <f t="shared" si="14"/>
        <v>1314.6590000000001</v>
      </c>
      <c r="EF9" s="36">
        <f t="shared" si="14"/>
        <v>4.4290000000000003</v>
      </c>
      <c r="EG9" s="36">
        <f t="shared" si="14"/>
        <v>2322.451</v>
      </c>
      <c r="EH9" s="36">
        <f t="shared" si="14"/>
        <v>2309.1210000000001</v>
      </c>
      <c r="EI9" s="36">
        <f t="shared" si="14"/>
        <v>13.329999999999998</v>
      </c>
      <c r="EJ9" s="36">
        <f t="shared" ref="EJ9:EJ12" si="67">SUM(EK9:EL9)</f>
        <v>-814.21549999999991</v>
      </c>
      <c r="EK9" s="38">
        <f t="shared" si="15"/>
        <v>-805.39449999999988</v>
      </c>
      <c r="EL9" s="38">
        <f t="shared" si="15"/>
        <v>-8.8209999999999997</v>
      </c>
      <c r="EM9" s="33">
        <f>SUM(EN9:EO9)</f>
        <v>237.03372222222222</v>
      </c>
      <c r="EN9" s="33">
        <f t="shared" si="16"/>
        <v>235.5615</v>
      </c>
      <c r="EO9" s="33">
        <f t="shared" si="16"/>
        <v>1.4722222222222223</v>
      </c>
      <c r="EP9" s="33">
        <f t="shared" ref="EP9:EP16" si="68">SUM(EQ9:ER9)</f>
        <v>0</v>
      </c>
      <c r="EQ9" s="180">
        <f>SUM('[1]ПОЛНАЯ СЕБЕСТОИМОСТЬ СТОКИ 2020'!BQ9)</f>
        <v>0</v>
      </c>
      <c r="ER9" s="180">
        <f>SUM('[1]ПОЛНАЯ СЕБЕСТОИМОСТЬ СТОКИ 2020'!BR9)</f>
        <v>0</v>
      </c>
      <c r="ES9" s="125">
        <f>SUM(ES10:ES12)</f>
        <v>259.33699999999999</v>
      </c>
      <c r="ET9" s="125">
        <f t="shared" ref="ET9:EU9" si="69">SUM(ET10:ET12)</f>
        <v>258.96600000000001</v>
      </c>
      <c r="EU9" s="125">
        <f t="shared" si="69"/>
        <v>0.371</v>
      </c>
      <c r="EV9" s="33">
        <f>SUM(EW9:EX9)</f>
        <v>237.03372222222222</v>
      </c>
      <c r="EW9" s="33">
        <f t="shared" si="17"/>
        <v>235.5615</v>
      </c>
      <c r="EX9" s="33">
        <f t="shared" si="17"/>
        <v>1.4722222222222223</v>
      </c>
      <c r="EY9" s="33">
        <f t="shared" ref="EY9:EY16" si="70">SUM(EZ9:FA9)</f>
        <v>0</v>
      </c>
      <c r="EZ9" s="180">
        <f>SUM('[1]ПОЛНАЯ СЕБЕСТОИМОСТЬ СТОКИ 2020'!BT9)</f>
        <v>0</v>
      </c>
      <c r="FA9" s="180">
        <f>SUM('[1]ПОЛНАЯ СЕБЕСТОИМОСТЬ СТОКИ 2020'!BU9)</f>
        <v>0</v>
      </c>
      <c r="FB9" s="125">
        <f>SUM(FB10:FB12)</f>
        <v>269.428</v>
      </c>
      <c r="FC9" s="125">
        <f t="shared" ref="FC9:FD9" si="71">SUM(FC10:FC12)</f>
        <v>269.01900000000001</v>
      </c>
      <c r="FD9" s="125">
        <f t="shared" si="71"/>
        <v>0.40899999999999997</v>
      </c>
      <c r="FE9" s="33">
        <f>SUM(FF9:FG9)</f>
        <v>237.03372222222222</v>
      </c>
      <c r="FF9" s="33">
        <f t="shared" si="18"/>
        <v>235.5615</v>
      </c>
      <c r="FG9" s="33">
        <f t="shared" si="18"/>
        <v>1.4722222222222223</v>
      </c>
      <c r="FH9" s="33">
        <f t="shared" ref="FH9:FH16" si="72">SUM(FI9:FJ9)</f>
        <v>0</v>
      </c>
      <c r="FI9" s="180">
        <f>SUM('[1]ПОЛНАЯ СЕБЕСТОИМОСТЬ СТОКИ 2020'!BW9)</f>
        <v>0</v>
      </c>
      <c r="FJ9" s="180">
        <f>SUM('[1]ПОЛНАЯ СЕБЕСТОИМОСТЬ СТОКИ 2020'!BX9)</f>
        <v>0</v>
      </c>
      <c r="FK9" s="125">
        <f>SUM(FK10:FK12)</f>
        <v>269.21699999999998</v>
      </c>
      <c r="FL9" s="125">
        <f t="shared" ref="FL9:FM9" si="73">SUM(FL10:FL12)</f>
        <v>268.49200000000002</v>
      </c>
      <c r="FM9" s="125">
        <f t="shared" si="73"/>
        <v>0.72499999999999998</v>
      </c>
      <c r="FN9" s="36">
        <f t="shared" ref="FN9:FN16" si="74">SUM(FO9:FP9)</f>
        <v>711.10116666666659</v>
      </c>
      <c r="FO9" s="36">
        <f t="shared" ref="FO9:FP16" si="75">SUM(EN9+EW9+FF9)</f>
        <v>706.68449999999996</v>
      </c>
      <c r="FP9" s="36">
        <f t="shared" si="75"/>
        <v>4.416666666666667</v>
      </c>
      <c r="FQ9" s="36">
        <f t="shared" ref="FQ9:FQ16" si="76">SUM(FR9:FS9)</f>
        <v>0</v>
      </c>
      <c r="FR9" s="36">
        <f t="shared" ref="FR9:FS16" si="77">SUM(EQ9+EZ9+FI9)</f>
        <v>0</v>
      </c>
      <c r="FS9" s="36">
        <f t="shared" si="77"/>
        <v>0</v>
      </c>
      <c r="FT9" s="37">
        <f t="shared" si="19"/>
        <v>797.98199999999997</v>
      </c>
      <c r="FU9" s="37">
        <f t="shared" si="19"/>
        <v>796.47700000000009</v>
      </c>
      <c r="FV9" s="37">
        <f t="shared" si="19"/>
        <v>1.5049999999999999</v>
      </c>
      <c r="FW9" s="36">
        <f t="shared" ref="FW9:FW16" si="78">SUM(FX9:FY9)</f>
        <v>-711.10116666666659</v>
      </c>
      <c r="FX9" s="38">
        <f t="shared" si="20"/>
        <v>-706.68449999999996</v>
      </c>
      <c r="FY9" s="38">
        <f t="shared" si="20"/>
        <v>-4.416666666666667</v>
      </c>
      <c r="FZ9" s="36">
        <f t="shared" ref="FZ9:FZ16" si="79">SUM(GA9:GB9)</f>
        <v>2844.4046666666663</v>
      </c>
      <c r="GA9" s="36">
        <f>SUM([1]объемы!BD63)</f>
        <v>2826.7379999999998</v>
      </c>
      <c r="GB9" s="36">
        <f>SUM([21]объемы!AY58)</f>
        <v>17.666666666666668</v>
      </c>
      <c r="GC9" s="36">
        <f t="shared" ref="GC9:GC12" si="80">SUM(GD9:GE9)</f>
        <v>1319.0880000000002</v>
      </c>
      <c r="GD9" s="37">
        <f t="shared" si="21"/>
        <v>1314.6590000000001</v>
      </c>
      <c r="GE9" s="37">
        <f t="shared" si="21"/>
        <v>4.4290000000000003</v>
      </c>
      <c r="GF9" s="37">
        <f t="shared" si="21"/>
        <v>3120.433</v>
      </c>
      <c r="GG9" s="37">
        <f t="shared" si="22"/>
        <v>3105.598</v>
      </c>
      <c r="GH9" s="37">
        <f t="shared" si="22"/>
        <v>14.834999999999997</v>
      </c>
      <c r="GI9" s="36">
        <f t="shared" ref="GI9:GI12" si="81">SUM(GJ9:GK9)</f>
        <v>-1525.3166666666664</v>
      </c>
      <c r="GJ9" s="38">
        <f t="shared" si="23"/>
        <v>-1512.0789999999997</v>
      </c>
      <c r="GK9" s="38">
        <f t="shared" si="23"/>
        <v>-13.237666666666668</v>
      </c>
      <c r="GM9" s="39">
        <f t="shared" ref="GM9:GM16" si="82">SUM(B9+K9+T9+AO9+AX9+BG9+CN9+CW9+DF9+EM9+EV9+FE9)</f>
        <v>2844.4046666666673</v>
      </c>
    </row>
    <row r="10" spans="1:195" ht="18.75" customHeight="1" x14ac:dyDescent="0.3">
      <c r="A10" s="40" t="s">
        <v>56</v>
      </c>
      <c r="B10" s="41">
        <f t="shared" si="24"/>
        <v>178.88741666666667</v>
      </c>
      <c r="C10" s="41">
        <f t="shared" si="25"/>
        <v>178.88741666666667</v>
      </c>
      <c r="D10" s="41">
        <f t="shared" si="25"/>
        <v>0</v>
      </c>
      <c r="E10" s="41">
        <f t="shared" si="26"/>
        <v>211.66</v>
      </c>
      <c r="F10" s="182">
        <f>SUM('[1]ПОЛНАЯ СЕБЕСТОИМОСТЬ СТОКИ 2020'!F10)</f>
        <v>211.66</v>
      </c>
      <c r="G10" s="182">
        <f>SUM('[1]ПОЛНАЯ СЕБЕСТОИМОСТЬ СТОКИ 2020'!G10)</f>
        <v>0</v>
      </c>
      <c r="H10" s="183">
        <f t="shared" ref="H10:H16" si="83">SUM(I10:J10)</f>
        <v>208.13900000000001</v>
      </c>
      <c r="I10" s="183">
        <v>208.13900000000001</v>
      </c>
      <c r="J10" s="183">
        <v>0</v>
      </c>
      <c r="K10" s="41">
        <f>SUM(L10:M10)</f>
        <v>178.88741666666667</v>
      </c>
      <c r="L10" s="41">
        <f t="shared" si="0"/>
        <v>178.88741666666667</v>
      </c>
      <c r="M10" s="41">
        <f t="shared" si="0"/>
        <v>0</v>
      </c>
      <c r="N10" s="41">
        <f t="shared" si="28"/>
        <v>202.30199999999999</v>
      </c>
      <c r="O10" s="182">
        <f>SUM('[1]ПОЛНАЯ СЕБЕСТОИМОСТЬ СТОКИ 2020'!I10)</f>
        <v>202.30199999999999</v>
      </c>
      <c r="P10" s="182">
        <f>SUM('[1]ПОЛНАЯ СЕБЕСТОИМОСТЬ СТОКИ 2020'!J10)</f>
        <v>0</v>
      </c>
      <c r="Q10" s="183">
        <f t="shared" ref="Q10:Q16" si="84">SUM(R10:S10)</f>
        <v>194.65</v>
      </c>
      <c r="R10" s="183">
        <v>194.65</v>
      </c>
      <c r="S10" s="183">
        <v>0</v>
      </c>
      <c r="T10" s="41">
        <f>SUM(U10:V10)</f>
        <v>178.88741666666667</v>
      </c>
      <c r="U10" s="41">
        <f t="shared" si="1"/>
        <v>178.88741666666667</v>
      </c>
      <c r="V10" s="41">
        <f t="shared" si="1"/>
        <v>0</v>
      </c>
      <c r="W10" s="41">
        <f t="shared" si="30"/>
        <v>195.19499999999999</v>
      </c>
      <c r="X10" s="182">
        <f>SUM('[1]ПОЛНАЯ СЕБЕСТОИМОСТЬ СТОКИ 2020'!L10)</f>
        <v>195.19499999999999</v>
      </c>
      <c r="Y10" s="182">
        <f>SUM('[1]ПОЛНАЯ СЕБЕСТОИМОСТЬ СТОКИ 2020'!M10)</f>
        <v>0</v>
      </c>
      <c r="Z10" s="183">
        <f t="shared" ref="Z10:Z16" si="85">SUM(AA10:AB10)</f>
        <v>188.65</v>
      </c>
      <c r="AA10" s="183">
        <v>188.65</v>
      </c>
      <c r="AB10" s="183">
        <v>0</v>
      </c>
      <c r="AC10" s="44">
        <f t="shared" si="32"/>
        <v>536.66224999999997</v>
      </c>
      <c r="AD10" s="44">
        <f t="shared" si="33"/>
        <v>536.66224999999997</v>
      </c>
      <c r="AE10" s="44">
        <f t="shared" si="33"/>
        <v>0</v>
      </c>
      <c r="AF10" s="44">
        <f t="shared" si="34"/>
        <v>609.15699999999993</v>
      </c>
      <c r="AG10" s="44">
        <f t="shared" si="35"/>
        <v>609.15699999999993</v>
      </c>
      <c r="AH10" s="44">
        <f t="shared" si="35"/>
        <v>0</v>
      </c>
      <c r="AI10" s="45">
        <f t="shared" si="2"/>
        <v>591.43899999999996</v>
      </c>
      <c r="AJ10" s="45">
        <f t="shared" si="2"/>
        <v>591.43899999999996</v>
      </c>
      <c r="AK10" s="45">
        <f t="shared" si="2"/>
        <v>0</v>
      </c>
      <c r="AL10" s="44">
        <f t="shared" si="36"/>
        <v>72.494749999999954</v>
      </c>
      <c r="AM10" s="44">
        <f t="shared" si="37"/>
        <v>72.494749999999954</v>
      </c>
      <c r="AN10" s="44">
        <f t="shared" si="37"/>
        <v>0</v>
      </c>
      <c r="AO10" s="41">
        <f>SUM(AP10:AQ10)</f>
        <v>178.88741666666667</v>
      </c>
      <c r="AP10" s="41">
        <f t="shared" si="3"/>
        <v>178.88741666666667</v>
      </c>
      <c r="AQ10" s="41">
        <f t="shared" si="3"/>
        <v>0</v>
      </c>
      <c r="AR10" s="41">
        <f t="shared" si="38"/>
        <v>210.49100000000001</v>
      </c>
      <c r="AS10" s="182">
        <f>SUM('[1]ПОЛНАЯ СЕБЕСТОИМОСТЬ СТОКИ 2020'!U10)</f>
        <v>210.49100000000001</v>
      </c>
      <c r="AT10" s="182">
        <f>SUM('[1]ПОЛНАЯ СЕБЕСТОИМОСТЬ СТОКИ 2020'!V10)</f>
        <v>0</v>
      </c>
      <c r="AU10" s="183">
        <f t="shared" ref="AU10:AU16" si="86">SUM(AV10:AW10)</f>
        <v>194.28100000000001</v>
      </c>
      <c r="AV10" s="183">
        <v>194.28100000000001</v>
      </c>
      <c r="AW10" s="183">
        <v>0</v>
      </c>
      <c r="AX10" s="41">
        <f>SUM(AY10:AZ10)</f>
        <v>178.88741666666667</v>
      </c>
      <c r="AY10" s="41">
        <f t="shared" si="4"/>
        <v>178.88741666666667</v>
      </c>
      <c r="AZ10" s="41">
        <f t="shared" si="4"/>
        <v>0</v>
      </c>
      <c r="BA10" s="41">
        <f t="shared" si="40"/>
        <v>206.65700000000001</v>
      </c>
      <c r="BB10" s="182">
        <f>SUM('[1]ПОЛНАЯ СЕБЕСТОИМОСТЬ СТОКИ 2020'!X10)</f>
        <v>206.65700000000001</v>
      </c>
      <c r="BC10" s="182">
        <f>SUM('[1]ПОЛНАЯ СЕБЕСТОИМОСТЬ СТОКИ 2020'!Y10)</f>
        <v>0</v>
      </c>
      <c r="BD10" s="183">
        <f t="shared" ref="BD10:BD16" si="87">SUM(BE10:BF10)</f>
        <v>196.559</v>
      </c>
      <c r="BE10" s="183">
        <v>196.559</v>
      </c>
      <c r="BF10" s="183">
        <v>0</v>
      </c>
      <c r="BG10" s="41">
        <f>SUM(BH10:BI10)</f>
        <v>178.88741666666667</v>
      </c>
      <c r="BH10" s="41">
        <f t="shared" si="5"/>
        <v>178.88741666666667</v>
      </c>
      <c r="BI10" s="41">
        <f t="shared" si="5"/>
        <v>0</v>
      </c>
      <c r="BJ10" s="41">
        <f t="shared" si="42"/>
        <v>0</v>
      </c>
      <c r="BK10" s="182">
        <f>SUM('[1]ПОЛНАЯ СЕБЕСТОИМОСТЬ СТОКИ 2020'!AA10)</f>
        <v>0</v>
      </c>
      <c r="BL10" s="182">
        <f>SUM('[1]ПОЛНАЯ СЕБЕСТОИМОСТЬ СТОКИ 2020'!AB10)</f>
        <v>0</v>
      </c>
      <c r="BM10" s="183">
        <f t="shared" ref="BM10:BM16" si="88">SUM(BN10:BO10)</f>
        <v>190.40799999999999</v>
      </c>
      <c r="BN10" s="183">
        <v>190.40799999999999</v>
      </c>
      <c r="BO10" s="183">
        <v>0</v>
      </c>
      <c r="BP10" s="44">
        <f t="shared" si="44"/>
        <v>536.66224999999997</v>
      </c>
      <c r="BQ10" s="44">
        <f t="shared" si="45"/>
        <v>536.66224999999997</v>
      </c>
      <c r="BR10" s="44">
        <f t="shared" si="45"/>
        <v>0</v>
      </c>
      <c r="BS10" s="44">
        <f t="shared" si="46"/>
        <v>417.14800000000002</v>
      </c>
      <c r="BT10" s="44">
        <f t="shared" si="47"/>
        <v>417.14800000000002</v>
      </c>
      <c r="BU10" s="44">
        <f t="shared" si="47"/>
        <v>0</v>
      </c>
      <c r="BV10" s="45">
        <f t="shared" si="6"/>
        <v>581.24800000000005</v>
      </c>
      <c r="BW10" s="44">
        <f t="shared" si="6"/>
        <v>581.24800000000005</v>
      </c>
      <c r="BX10" s="44">
        <f t="shared" si="6"/>
        <v>0</v>
      </c>
      <c r="BY10" s="44">
        <f t="shared" si="48"/>
        <v>-119.51424999999995</v>
      </c>
      <c r="BZ10" s="44">
        <f t="shared" si="49"/>
        <v>-119.51424999999995</v>
      </c>
      <c r="CA10" s="44">
        <f t="shared" si="49"/>
        <v>0</v>
      </c>
      <c r="CB10" s="44">
        <f t="shared" si="50"/>
        <v>1073.3244999999999</v>
      </c>
      <c r="CC10" s="44">
        <f t="shared" si="51"/>
        <v>1073.3244999999999</v>
      </c>
      <c r="CD10" s="44">
        <f t="shared" si="51"/>
        <v>0</v>
      </c>
      <c r="CE10" s="44">
        <f t="shared" ref="CE10:CE12" si="89">SUM(CF10:CG10)</f>
        <v>1026.3049999999998</v>
      </c>
      <c r="CF10" s="44">
        <f t="shared" si="7"/>
        <v>1026.3049999999998</v>
      </c>
      <c r="CG10" s="44">
        <f t="shared" si="7"/>
        <v>0</v>
      </c>
      <c r="CH10" s="45">
        <f t="shared" si="7"/>
        <v>1172.6869999999999</v>
      </c>
      <c r="CI10" s="45">
        <f t="shared" si="7"/>
        <v>1172.6869999999999</v>
      </c>
      <c r="CJ10" s="45">
        <f t="shared" si="7"/>
        <v>0</v>
      </c>
      <c r="CK10" s="44">
        <f t="shared" si="52"/>
        <v>-47.019500000000107</v>
      </c>
      <c r="CL10" s="46">
        <f t="shared" si="8"/>
        <v>-47.019500000000107</v>
      </c>
      <c r="CM10" s="46">
        <f t="shared" si="8"/>
        <v>0</v>
      </c>
      <c r="CN10" s="41">
        <f>SUM(CO10:CP10)</f>
        <v>178.88741666666667</v>
      </c>
      <c r="CO10" s="41">
        <f t="shared" si="9"/>
        <v>178.88741666666667</v>
      </c>
      <c r="CP10" s="41">
        <f t="shared" si="9"/>
        <v>0</v>
      </c>
      <c r="CQ10" s="41">
        <f t="shared" si="53"/>
        <v>0</v>
      </c>
      <c r="CR10" s="182">
        <f>SUM('[1]ПОЛНАЯ СЕБЕСТОИМОСТЬ СТОКИ 2020'!AS10)</f>
        <v>0</v>
      </c>
      <c r="CS10" s="182">
        <f>SUM('[1]ПОЛНАЯ СЕБЕСТОИМОСТЬ СТОКИ 2020'!AT10)</f>
        <v>0</v>
      </c>
      <c r="CT10" s="183">
        <f t="shared" ref="CT10:CT16" si="90">SUM(CU10:CV10)</f>
        <v>186.721</v>
      </c>
      <c r="CU10" s="183">
        <v>186.721</v>
      </c>
      <c r="CV10" s="183">
        <v>0</v>
      </c>
      <c r="CW10" s="41">
        <f>SUM(CX10:CY10)</f>
        <v>178.88741666666667</v>
      </c>
      <c r="CX10" s="41">
        <f t="shared" si="10"/>
        <v>178.88741666666667</v>
      </c>
      <c r="CY10" s="41">
        <f t="shared" si="10"/>
        <v>0</v>
      </c>
      <c r="CZ10" s="41">
        <f t="shared" si="55"/>
        <v>0</v>
      </c>
      <c r="DA10" s="182">
        <f>SUM('[1]ПОЛНАЯ СЕБЕСТОИМОСТЬ СТОКИ 2020'!AV10)</f>
        <v>0</v>
      </c>
      <c r="DB10" s="182">
        <f>SUM('[1]ПОЛНАЯ СЕБЕСТОИМОСТЬ СТОКИ 2020'!AW10)</f>
        <v>0</v>
      </c>
      <c r="DC10" s="183">
        <f t="shared" ref="DC10:DC16" si="91">SUM(DD10:DE10)</f>
        <v>217.06299999999999</v>
      </c>
      <c r="DD10" s="183">
        <v>217.06299999999999</v>
      </c>
      <c r="DE10" s="183">
        <v>0</v>
      </c>
      <c r="DF10" s="41">
        <f>SUM(DG10:DH10)</f>
        <v>178.88741666666667</v>
      </c>
      <c r="DG10" s="41">
        <f t="shared" si="11"/>
        <v>178.88741666666667</v>
      </c>
      <c r="DH10" s="41">
        <f t="shared" si="11"/>
        <v>0</v>
      </c>
      <c r="DI10" s="41">
        <f t="shared" si="57"/>
        <v>0</v>
      </c>
      <c r="DJ10" s="182">
        <f>SUM('[1]ПОЛНАЯ СЕБЕСТОИМОСТЬ СТОКИ 2020'!AY10)</f>
        <v>0</v>
      </c>
      <c r="DK10" s="182">
        <f>SUM('[1]ПОЛНАЯ СЕБЕСТОИМОСТЬ СТОКИ 2020'!AZ10)</f>
        <v>0</v>
      </c>
      <c r="DL10" s="183">
        <f t="shared" ref="DL10:DL16" si="92">SUM(DM10:DN10)</f>
        <v>173.76599999999999</v>
      </c>
      <c r="DM10" s="183">
        <v>173.76599999999999</v>
      </c>
      <c r="DN10" s="183">
        <v>0</v>
      </c>
      <c r="DO10" s="44">
        <f t="shared" si="59"/>
        <v>536.66224999999997</v>
      </c>
      <c r="DP10" s="44">
        <f t="shared" si="60"/>
        <v>536.66224999999997</v>
      </c>
      <c r="DQ10" s="44">
        <f t="shared" si="60"/>
        <v>0</v>
      </c>
      <c r="DR10" s="44">
        <f t="shared" si="61"/>
        <v>0</v>
      </c>
      <c r="DS10" s="44">
        <f t="shared" si="62"/>
        <v>0</v>
      </c>
      <c r="DT10" s="44">
        <f t="shared" si="62"/>
        <v>0</v>
      </c>
      <c r="DU10" s="45">
        <f t="shared" si="12"/>
        <v>577.54999999999995</v>
      </c>
      <c r="DV10" s="44">
        <f t="shared" si="12"/>
        <v>577.54999999999995</v>
      </c>
      <c r="DW10" s="44">
        <f t="shared" si="12"/>
        <v>0</v>
      </c>
      <c r="DX10" s="44">
        <f t="shared" si="63"/>
        <v>-536.66224999999997</v>
      </c>
      <c r="DY10" s="46">
        <f t="shared" si="13"/>
        <v>-536.66224999999997</v>
      </c>
      <c r="DZ10" s="46">
        <f t="shared" si="13"/>
        <v>0</v>
      </c>
      <c r="EA10" s="44">
        <f t="shared" si="64"/>
        <v>1609.98675</v>
      </c>
      <c r="EB10" s="44">
        <f t="shared" si="65"/>
        <v>1609.98675</v>
      </c>
      <c r="EC10" s="44">
        <f t="shared" si="65"/>
        <v>0</v>
      </c>
      <c r="ED10" s="44">
        <f t="shared" si="66"/>
        <v>1026.3049999999998</v>
      </c>
      <c r="EE10" s="44">
        <f t="shared" si="14"/>
        <v>1026.3049999999998</v>
      </c>
      <c r="EF10" s="44">
        <f t="shared" si="14"/>
        <v>0</v>
      </c>
      <c r="EG10" s="44">
        <f t="shared" si="14"/>
        <v>1750.2369999999999</v>
      </c>
      <c r="EH10" s="44">
        <f t="shared" si="14"/>
        <v>1750.2369999999999</v>
      </c>
      <c r="EI10" s="44">
        <f t="shared" si="14"/>
        <v>0</v>
      </c>
      <c r="EJ10" s="44">
        <f t="shared" si="67"/>
        <v>-583.68175000000019</v>
      </c>
      <c r="EK10" s="46">
        <f t="shared" si="15"/>
        <v>-583.68175000000019</v>
      </c>
      <c r="EL10" s="46">
        <f t="shared" si="15"/>
        <v>0</v>
      </c>
      <c r="EM10" s="41">
        <f>SUM(EN10:EO10)</f>
        <v>178.88741666666667</v>
      </c>
      <c r="EN10" s="41">
        <f t="shared" si="16"/>
        <v>178.88741666666667</v>
      </c>
      <c r="EO10" s="41">
        <f t="shared" si="16"/>
        <v>0</v>
      </c>
      <c r="EP10" s="41">
        <f t="shared" si="68"/>
        <v>0</v>
      </c>
      <c r="EQ10" s="182">
        <f>SUM('[1]ПОЛНАЯ СЕБЕСТОИМОСТЬ СТОКИ 2020'!BQ10)</f>
        <v>0</v>
      </c>
      <c r="ER10" s="182">
        <f>SUM('[1]ПОЛНАЯ СЕБЕСТОИМОСТЬ СТОКИ 2020'!BR10)</f>
        <v>0</v>
      </c>
      <c r="ES10" s="183">
        <f t="shared" ref="ES10:ES16" si="93">SUM(ET10:EU10)</f>
        <v>194.27699999999999</v>
      </c>
      <c r="ET10" s="183">
        <v>194.27699999999999</v>
      </c>
      <c r="EU10" s="183">
        <v>0</v>
      </c>
      <c r="EV10" s="41">
        <f>SUM(EW10:EX10)</f>
        <v>178.88741666666667</v>
      </c>
      <c r="EW10" s="41">
        <f t="shared" si="17"/>
        <v>178.88741666666667</v>
      </c>
      <c r="EX10" s="41">
        <f t="shared" si="17"/>
        <v>0</v>
      </c>
      <c r="EY10" s="41">
        <f t="shared" si="70"/>
        <v>0</v>
      </c>
      <c r="EZ10" s="182">
        <f>SUM('[1]ПОЛНАЯ СЕБЕСТОИМОСТЬ СТОКИ 2020'!BT10)</f>
        <v>0</v>
      </c>
      <c r="FA10" s="182">
        <f>SUM('[1]ПОЛНАЯ СЕБЕСТОИМОСТЬ СТОКИ 2020'!BU10)</f>
        <v>0</v>
      </c>
      <c r="FB10" s="183">
        <f t="shared" ref="FB10:FB16" si="94">SUM(FC10:FD10)</f>
        <v>204.518</v>
      </c>
      <c r="FC10" s="183">
        <v>204.518</v>
      </c>
      <c r="FD10" s="183">
        <v>0</v>
      </c>
      <c r="FE10" s="41">
        <f>SUM(FF10:FG10)</f>
        <v>178.88741666666667</v>
      </c>
      <c r="FF10" s="41">
        <f t="shared" si="18"/>
        <v>178.88741666666667</v>
      </c>
      <c r="FG10" s="41">
        <f t="shared" si="18"/>
        <v>0</v>
      </c>
      <c r="FH10" s="41">
        <f t="shared" si="72"/>
        <v>0</v>
      </c>
      <c r="FI10" s="182">
        <f>SUM('[1]ПОЛНАЯ СЕБЕСТОИМОСТЬ СТОКИ 2020'!BW10)</f>
        <v>0</v>
      </c>
      <c r="FJ10" s="182">
        <f>SUM('[1]ПОЛНАЯ СЕБЕСТОИМОСТЬ СТОКИ 2020'!BX10)</f>
        <v>0</v>
      </c>
      <c r="FK10" s="183">
        <f t="shared" ref="FK10:FK16" si="95">SUM(FL10:FM10)</f>
        <v>198.584</v>
      </c>
      <c r="FL10" s="183">
        <v>198.584</v>
      </c>
      <c r="FM10" s="183">
        <v>0</v>
      </c>
      <c r="FN10" s="44">
        <f t="shared" si="74"/>
        <v>536.66224999999997</v>
      </c>
      <c r="FO10" s="44">
        <f t="shared" si="75"/>
        <v>536.66224999999997</v>
      </c>
      <c r="FP10" s="44">
        <f t="shared" si="75"/>
        <v>0</v>
      </c>
      <c r="FQ10" s="44">
        <f t="shared" si="76"/>
        <v>0</v>
      </c>
      <c r="FR10" s="44">
        <f t="shared" si="77"/>
        <v>0</v>
      </c>
      <c r="FS10" s="44">
        <f t="shared" si="77"/>
        <v>0</v>
      </c>
      <c r="FT10" s="45">
        <f t="shared" si="19"/>
        <v>597.37899999999991</v>
      </c>
      <c r="FU10" s="45">
        <f t="shared" si="19"/>
        <v>597.37899999999991</v>
      </c>
      <c r="FV10" s="45">
        <f t="shared" si="19"/>
        <v>0</v>
      </c>
      <c r="FW10" s="44">
        <f t="shared" si="78"/>
        <v>-536.66224999999997</v>
      </c>
      <c r="FX10" s="46">
        <f t="shared" si="20"/>
        <v>-536.66224999999997</v>
      </c>
      <c r="FY10" s="46">
        <f t="shared" si="20"/>
        <v>0</v>
      </c>
      <c r="FZ10" s="44">
        <f t="shared" si="79"/>
        <v>2146.6489999999999</v>
      </c>
      <c r="GA10" s="44">
        <f>SUM([1]объемы!BD64)</f>
        <v>2146.6489999999999</v>
      </c>
      <c r="GB10" s="44">
        <v>0</v>
      </c>
      <c r="GC10" s="44">
        <f t="shared" si="80"/>
        <v>1026.3049999999998</v>
      </c>
      <c r="GD10" s="45">
        <f t="shared" si="21"/>
        <v>1026.3049999999998</v>
      </c>
      <c r="GE10" s="45">
        <f t="shared" si="21"/>
        <v>0</v>
      </c>
      <c r="GF10" s="45">
        <f t="shared" si="21"/>
        <v>2347.616</v>
      </c>
      <c r="GG10" s="45">
        <f t="shared" si="22"/>
        <v>2347.616</v>
      </c>
      <c r="GH10" s="45">
        <f t="shared" si="22"/>
        <v>0</v>
      </c>
      <c r="GI10" s="44">
        <f t="shared" si="81"/>
        <v>-1120.3440000000001</v>
      </c>
      <c r="GJ10" s="46">
        <f t="shared" si="23"/>
        <v>-1120.3440000000001</v>
      </c>
      <c r="GK10" s="46">
        <f t="shared" si="23"/>
        <v>0</v>
      </c>
      <c r="GM10" s="39">
        <f t="shared" si="82"/>
        <v>2146.6489999999999</v>
      </c>
    </row>
    <row r="11" spans="1:195" ht="18.75" customHeight="1" x14ac:dyDescent="0.3">
      <c r="A11" s="40" t="s">
        <v>111</v>
      </c>
      <c r="B11" s="41">
        <f t="shared" si="24"/>
        <v>1.4722222222222223</v>
      </c>
      <c r="C11" s="41">
        <f>SUM(GA11/12)</f>
        <v>0</v>
      </c>
      <c r="D11" s="41">
        <f t="shared" si="25"/>
        <v>1.4722222222222223</v>
      </c>
      <c r="E11" s="41">
        <f t="shared" si="26"/>
        <v>0.34899999999999998</v>
      </c>
      <c r="F11" s="182">
        <f>SUM('[1]ПОЛНАЯ СЕБЕСТОИМОСТЬ СТОКИ 2020'!F11)</f>
        <v>0</v>
      </c>
      <c r="G11" s="182">
        <f>SUM('[1]ПОЛНАЯ СЕБЕСТОИМОСТЬ СТОКИ 2020'!G11)</f>
        <v>0.34899999999999998</v>
      </c>
      <c r="H11" s="183">
        <f t="shared" si="83"/>
        <v>0.20300000000000001</v>
      </c>
      <c r="I11" s="183">
        <v>0</v>
      </c>
      <c r="J11" s="183">
        <v>0.20300000000000001</v>
      </c>
      <c r="K11" s="41">
        <f>SUM(L11:M11)</f>
        <v>1.4722222222222223</v>
      </c>
      <c r="L11" s="41">
        <f t="shared" si="0"/>
        <v>0</v>
      </c>
      <c r="M11" s="41">
        <f t="shared" si="0"/>
        <v>1.4722222222222223</v>
      </c>
      <c r="N11" s="41">
        <f t="shared" si="28"/>
        <v>0.19900000000000001</v>
      </c>
      <c r="O11" s="182">
        <f>SUM('[1]ПОЛНАЯ СЕБЕСТОИМОСТЬ СТОКИ 2020'!I11)</f>
        <v>0</v>
      </c>
      <c r="P11" s="182">
        <f>SUM('[1]ПОЛНАЯ СЕБЕСТОИМОСТЬ СТОКИ 2020'!J11)</f>
        <v>0.19900000000000001</v>
      </c>
      <c r="Q11" s="183">
        <f t="shared" si="84"/>
        <v>0.17299999999999999</v>
      </c>
      <c r="R11" s="183">
        <v>0</v>
      </c>
      <c r="S11" s="183">
        <v>0.17299999999999999</v>
      </c>
      <c r="T11" s="41">
        <f>SUM(U11:V11)</f>
        <v>1.4722222222222223</v>
      </c>
      <c r="U11" s="41">
        <f t="shared" si="1"/>
        <v>0</v>
      </c>
      <c r="V11" s="41">
        <f t="shared" si="1"/>
        <v>1.4722222222222223</v>
      </c>
      <c r="W11" s="41">
        <f t="shared" si="30"/>
        <v>2.786</v>
      </c>
      <c r="X11" s="182">
        <f>SUM('[1]ПОЛНАЯ СЕБЕСТОИМОСТЬ СТОКИ 2020'!L11)</f>
        <v>0</v>
      </c>
      <c r="Y11" s="182">
        <f>SUM('[1]ПОЛНАЯ СЕБЕСТОИМОСТЬ СТОКИ 2020'!M11)</f>
        <v>2.786</v>
      </c>
      <c r="Z11" s="183">
        <f t="shared" si="85"/>
        <v>3.68</v>
      </c>
      <c r="AA11" s="183">
        <v>0</v>
      </c>
      <c r="AB11" s="183">
        <v>3.68</v>
      </c>
      <c r="AC11" s="44">
        <f t="shared" si="32"/>
        <v>4.416666666666667</v>
      </c>
      <c r="AD11" s="44">
        <f t="shared" si="33"/>
        <v>0</v>
      </c>
      <c r="AE11" s="44">
        <f t="shared" si="33"/>
        <v>4.416666666666667</v>
      </c>
      <c r="AF11" s="44">
        <f t="shared" si="34"/>
        <v>3.3340000000000001</v>
      </c>
      <c r="AG11" s="44">
        <f t="shared" si="35"/>
        <v>0</v>
      </c>
      <c r="AH11" s="44">
        <f t="shared" si="35"/>
        <v>3.3340000000000001</v>
      </c>
      <c r="AI11" s="45">
        <f t="shared" si="2"/>
        <v>4.056</v>
      </c>
      <c r="AJ11" s="45">
        <f t="shared" si="2"/>
        <v>0</v>
      </c>
      <c r="AK11" s="45">
        <f t="shared" si="2"/>
        <v>4.056</v>
      </c>
      <c r="AL11" s="44">
        <f t="shared" si="36"/>
        <v>-1.0826666666666669</v>
      </c>
      <c r="AM11" s="44">
        <f t="shared" si="37"/>
        <v>0</v>
      </c>
      <c r="AN11" s="44">
        <f t="shared" si="37"/>
        <v>-1.0826666666666669</v>
      </c>
      <c r="AO11" s="41">
        <f>SUM(AP11:AQ11)</f>
        <v>1.4722222222222223</v>
      </c>
      <c r="AP11" s="41">
        <f t="shared" si="3"/>
        <v>0</v>
      </c>
      <c r="AQ11" s="41">
        <f t="shared" si="3"/>
        <v>1.4722222222222223</v>
      </c>
      <c r="AR11" s="41">
        <f t="shared" si="38"/>
        <v>0.28899999999999998</v>
      </c>
      <c r="AS11" s="182">
        <f>SUM('[1]ПОЛНАЯ СЕБЕСТОИМОСТЬ СТОКИ 2020'!U11)</f>
        <v>0</v>
      </c>
      <c r="AT11" s="182">
        <f>SUM('[1]ПОЛНАЯ СЕБЕСТОИМОСТЬ СТОКИ 2020'!V11)</f>
        <v>0.28899999999999998</v>
      </c>
      <c r="AU11" s="183">
        <f t="shared" si="86"/>
        <v>0.3</v>
      </c>
      <c r="AV11" s="183">
        <v>0</v>
      </c>
      <c r="AW11" s="183">
        <v>0.3</v>
      </c>
      <c r="AX11" s="41">
        <f>SUM(AY11:AZ11)</f>
        <v>1.4722222222222223</v>
      </c>
      <c r="AY11" s="41">
        <f t="shared" si="4"/>
        <v>0</v>
      </c>
      <c r="AZ11" s="41">
        <f t="shared" si="4"/>
        <v>1.4722222222222223</v>
      </c>
      <c r="BA11" s="41">
        <f t="shared" si="40"/>
        <v>0.80600000000000005</v>
      </c>
      <c r="BB11" s="182">
        <f>SUM('[1]ПОЛНАЯ СЕБЕСТОИМОСТЬ СТОКИ 2020'!X11)</f>
        <v>0</v>
      </c>
      <c r="BC11" s="182">
        <f>SUM('[1]ПОЛНАЯ СЕБЕСТОИМОСТЬ СТОКИ 2020'!Y11)</f>
        <v>0.80600000000000005</v>
      </c>
      <c r="BD11" s="183">
        <f t="shared" si="87"/>
        <v>0.51</v>
      </c>
      <c r="BE11" s="183">
        <v>0</v>
      </c>
      <c r="BF11" s="183">
        <v>0.51</v>
      </c>
      <c r="BG11" s="41">
        <f>SUM(BH11:BI11)</f>
        <v>1.4722222222222223</v>
      </c>
      <c r="BH11" s="41">
        <f t="shared" si="5"/>
        <v>0</v>
      </c>
      <c r="BI11" s="41">
        <f t="shared" si="5"/>
        <v>1.4722222222222223</v>
      </c>
      <c r="BJ11" s="41">
        <f t="shared" si="42"/>
        <v>0</v>
      </c>
      <c r="BK11" s="182">
        <f>SUM('[1]ПОЛНАЯ СЕБЕСТОИМОСТЬ СТОКИ 2020'!AA11)</f>
        <v>0</v>
      </c>
      <c r="BL11" s="182">
        <f>SUM('[1]ПОЛНАЯ СЕБЕСТОИМОСТЬ СТОКИ 2020'!AB11)</f>
        <v>0</v>
      </c>
      <c r="BM11" s="183">
        <f t="shared" si="88"/>
        <v>3.8660000000000001</v>
      </c>
      <c r="BN11" s="183">
        <v>0</v>
      </c>
      <c r="BO11" s="183">
        <v>3.8660000000000001</v>
      </c>
      <c r="BP11" s="44">
        <f t="shared" si="44"/>
        <v>4.416666666666667</v>
      </c>
      <c r="BQ11" s="44">
        <f t="shared" si="45"/>
        <v>0</v>
      </c>
      <c r="BR11" s="44">
        <f t="shared" si="45"/>
        <v>4.416666666666667</v>
      </c>
      <c r="BS11" s="44">
        <f t="shared" si="46"/>
        <v>1.095</v>
      </c>
      <c r="BT11" s="44">
        <f t="shared" si="47"/>
        <v>0</v>
      </c>
      <c r="BU11" s="44">
        <f t="shared" si="47"/>
        <v>1.095</v>
      </c>
      <c r="BV11" s="45">
        <f t="shared" si="6"/>
        <v>4.6760000000000002</v>
      </c>
      <c r="BW11" s="44">
        <f t="shared" si="6"/>
        <v>0</v>
      </c>
      <c r="BX11" s="44">
        <f t="shared" si="6"/>
        <v>4.6760000000000002</v>
      </c>
      <c r="BY11" s="44">
        <f t="shared" si="48"/>
        <v>-3.3216666666666672</v>
      </c>
      <c r="BZ11" s="44">
        <f t="shared" si="49"/>
        <v>0</v>
      </c>
      <c r="CA11" s="44">
        <f t="shared" si="49"/>
        <v>-3.3216666666666672</v>
      </c>
      <c r="CB11" s="44">
        <f t="shared" si="50"/>
        <v>8.8333333333333339</v>
      </c>
      <c r="CC11" s="44">
        <f t="shared" si="51"/>
        <v>0</v>
      </c>
      <c r="CD11" s="44">
        <f t="shared" si="51"/>
        <v>8.8333333333333339</v>
      </c>
      <c r="CE11" s="44">
        <f t="shared" si="89"/>
        <v>4.4290000000000003</v>
      </c>
      <c r="CF11" s="44">
        <f t="shared" si="7"/>
        <v>0</v>
      </c>
      <c r="CG11" s="44">
        <f t="shared" si="7"/>
        <v>4.4290000000000003</v>
      </c>
      <c r="CH11" s="45">
        <f t="shared" si="7"/>
        <v>8.7319999999999993</v>
      </c>
      <c r="CI11" s="45">
        <f t="shared" si="7"/>
        <v>0</v>
      </c>
      <c r="CJ11" s="45">
        <f t="shared" si="7"/>
        <v>8.7319999999999993</v>
      </c>
      <c r="CK11" s="44">
        <f t="shared" si="52"/>
        <v>-4.4043333333333337</v>
      </c>
      <c r="CL11" s="46">
        <f t="shared" si="8"/>
        <v>0</v>
      </c>
      <c r="CM11" s="46">
        <f t="shared" si="8"/>
        <v>-4.4043333333333337</v>
      </c>
      <c r="CN11" s="41">
        <f>SUM(CO11:CP11)</f>
        <v>1.4722222222222223</v>
      </c>
      <c r="CO11" s="41">
        <f t="shared" si="9"/>
        <v>0</v>
      </c>
      <c r="CP11" s="41">
        <f t="shared" si="9"/>
        <v>1.4722222222222223</v>
      </c>
      <c r="CQ11" s="41">
        <f t="shared" si="53"/>
        <v>0</v>
      </c>
      <c r="CR11" s="182">
        <f>SUM('[1]ПОЛНАЯ СЕБЕСТОИМОСТЬ СТОКИ 2020'!AS11)</f>
        <v>0</v>
      </c>
      <c r="CS11" s="182">
        <f>SUM('[1]ПОЛНАЯ СЕБЕСТОИМОСТЬ СТОКИ 2020'!AT11)</f>
        <v>0</v>
      </c>
      <c r="CT11" s="183">
        <f t="shared" si="90"/>
        <v>0.311</v>
      </c>
      <c r="CU11" s="183">
        <v>0</v>
      </c>
      <c r="CV11" s="183">
        <v>0.311</v>
      </c>
      <c r="CW11" s="41">
        <f>SUM(CX11:CY11)</f>
        <v>1.4722222222222223</v>
      </c>
      <c r="CX11" s="41">
        <f t="shared" si="10"/>
        <v>0</v>
      </c>
      <c r="CY11" s="41">
        <f t="shared" si="10"/>
        <v>1.4722222222222223</v>
      </c>
      <c r="CZ11" s="41">
        <f t="shared" si="55"/>
        <v>0</v>
      </c>
      <c r="DA11" s="182">
        <f>SUM('[1]ПОЛНАЯ СЕБЕСТОИМОСТЬ СТОКИ 2020'!AV11)</f>
        <v>0</v>
      </c>
      <c r="DB11" s="182">
        <f>SUM('[1]ПОЛНАЯ СЕБЕСТОИМОСТЬ СТОКИ 2020'!AW11)</f>
        <v>0</v>
      </c>
      <c r="DC11" s="183">
        <f t="shared" si="91"/>
        <v>0.379</v>
      </c>
      <c r="DD11" s="183">
        <v>0</v>
      </c>
      <c r="DE11" s="183">
        <v>0.379</v>
      </c>
      <c r="DF11" s="41">
        <f>SUM(DG11:DH11)</f>
        <v>1.4722222222222223</v>
      </c>
      <c r="DG11" s="41">
        <f t="shared" si="11"/>
        <v>0</v>
      </c>
      <c r="DH11" s="41">
        <f t="shared" si="11"/>
        <v>1.4722222222222223</v>
      </c>
      <c r="DI11" s="41">
        <f t="shared" si="57"/>
        <v>0</v>
      </c>
      <c r="DJ11" s="182">
        <f>SUM('[1]ПОЛНАЯ СЕБЕСТОИМОСТЬ СТОКИ 2020'!AY11)</f>
        <v>0</v>
      </c>
      <c r="DK11" s="182">
        <f>SUM('[1]ПОЛНАЯ СЕБЕСТОИМОСТЬ СТОКИ 2020'!AZ11)</f>
        <v>0</v>
      </c>
      <c r="DL11" s="183">
        <f t="shared" si="92"/>
        <v>3.9079999999999999</v>
      </c>
      <c r="DM11" s="183">
        <v>0</v>
      </c>
      <c r="DN11" s="183">
        <v>3.9079999999999999</v>
      </c>
      <c r="DO11" s="44">
        <f t="shared" si="59"/>
        <v>4.416666666666667</v>
      </c>
      <c r="DP11" s="44">
        <f t="shared" si="60"/>
        <v>0</v>
      </c>
      <c r="DQ11" s="44">
        <f t="shared" si="60"/>
        <v>4.416666666666667</v>
      </c>
      <c r="DR11" s="44">
        <f t="shared" si="61"/>
        <v>0</v>
      </c>
      <c r="DS11" s="44">
        <f t="shared" si="62"/>
        <v>0</v>
      </c>
      <c r="DT11" s="44">
        <f t="shared" si="62"/>
        <v>0</v>
      </c>
      <c r="DU11" s="45">
        <f t="shared" si="12"/>
        <v>4.5979999999999999</v>
      </c>
      <c r="DV11" s="44">
        <f t="shared" si="12"/>
        <v>0</v>
      </c>
      <c r="DW11" s="44">
        <f t="shared" si="12"/>
        <v>4.5979999999999999</v>
      </c>
      <c r="DX11" s="44">
        <f t="shared" si="63"/>
        <v>-4.416666666666667</v>
      </c>
      <c r="DY11" s="46">
        <f t="shared" si="13"/>
        <v>0</v>
      </c>
      <c r="DZ11" s="46">
        <f t="shared" si="13"/>
        <v>-4.416666666666667</v>
      </c>
      <c r="EA11" s="44">
        <f t="shared" si="64"/>
        <v>13.25</v>
      </c>
      <c r="EB11" s="44">
        <f t="shared" si="65"/>
        <v>0</v>
      </c>
      <c r="EC11" s="44">
        <f t="shared" si="65"/>
        <v>13.25</v>
      </c>
      <c r="ED11" s="44">
        <f t="shared" si="66"/>
        <v>4.4290000000000003</v>
      </c>
      <c r="EE11" s="44">
        <f t="shared" si="14"/>
        <v>0</v>
      </c>
      <c r="EF11" s="44">
        <f t="shared" si="14"/>
        <v>4.4290000000000003</v>
      </c>
      <c r="EG11" s="44">
        <f t="shared" si="14"/>
        <v>13.329999999999998</v>
      </c>
      <c r="EH11" s="44">
        <f t="shared" si="14"/>
        <v>0</v>
      </c>
      <c r="EI11" s="44">
        <f t="shared" si="14"/>
        <v>13.329999999999998</v>
      </c>
      <c r="EJ11" s="44">
        <f t="shared" si="67"/>
        <v>-8.8209999999999997</v>
      </c>
      <c r="EK11" s="46">
        <f t="shared" si="15"/>
        <v>0</v>
      </c>
      <c r="EL11" s="46">
        <f t="shared" si="15"/>
        <v>-8.8209999999999997</v>
      </c>
      <c r="EM11" s="41">
        <f>SUM(EN11:EO11)</f>
        <v>1.4722222222222223</v>
      </c>
      <c r="EN11" s="41">
        <f t="shared" si="16"/>
        <v>0</v>
      </c>
      <c r="EO11" s="41">
        <f t="shared" si="16"/>
        <v>1.4722222222222223</v>
      </c>
      <c r="EP11" s="41">
        <f t="shared" si="68"/>
        <v>0</v>
      </c>
      <c r="EQ11" s="182">
        <f>SUM('[1]ПОЛНАЯ СЕБЕСТОИМОСТЬ СТОКИ 2020'!BQ11)</f>
        <v>0</v>
      </c>
      <c r="ER11" s="182">
        <f>SUM('[1]ПОЛНАЯ СЕБЕСТОИМОСТЬ СТОКИ 2020'!BR11)</f>
        <v>0</v>
      </c>
      <c r="ES11" s="183">
        <f t="shared" si="93"/>
        <v>0.371</v>
      </c>
      <c r="ET11" s="183">
        <v>0</v>
      </c>
      <c r="EU11" s="183">
        <v>0.371</v>
      </c>
      <c r="EV11" s="41">
        <f>SUM(EW11:EX11)</f>
        <v>1.4722222222222223</v>
      </c>
      <c r="EW11" s="41">
        <f t="shared" si="17"/>
        <v>0</v>
      </c>
      <c r="EX11" s="41">
        <f t="shared" si="17"/>
        <v>1.4722222222222223</v>
      </c>
      <c r="EY11" s="41">
        <f t="shared" si="70"/>
        <v>0</v>
      </c>
      <c r="EZ11" s="182">
        <f>SUM('[1]ПОЛНАЯ СЕБЕСТОИМОСТЬ СТОКИ 2020'!BT11)</f>
        <v>0</v>
      </c>
      <c r="FA11" s="182">
        <f>SUM('[1]ПОЛНАЯ СЕБЕСТОИМОСТЬ СТОКИ 2020'!BU11)</f>
        <v>0</v>
      </c>
      <c r="FB11" s="183">
        <f t="shared" si="94"/>
        <v>0.40899999999999997</v>
      </c>
      <c r="FC11" s="183">
        <v>0</v>
      </c>
      <c r="FD11" s="183">
        <v>0.40899999999999997</v>
      </c>
      <c r="FE11" s="41">
        <f>SUM(FF11:FG11)</f>
        <v>1.4722222222222223</v>
      </c>
      <c r="FF11" s="41">
        <f t="shared" si="18"/>
        <v>0</v>
      </c>
      <c r="FG11" s="41">
        <f t="shared" si="18"/>
        <v>1.4722222222222223</v>
      </c>
      <c r="FH11" s="41">
        <f t="shared" si="72"/>
        <v>0</v>
      </c>
      <c r="FI11" s="182">
        <f>SUM('[1]ПОЛНАЯ СЕБЕСТОИМОСТЬ СТОКИ 2020'!BW11)</f>
        <v>0</v>
      </c>
      <c r="FJ11" s="182">
        <f>SUM('[1]ПОЛНАЯ СЕБЕСТОИМОСТЬ СТОКИ 2020'!BX11)</f>
        <v>0</v>
      </c>
      <c r="FK11" s="183">
        <f t="shared" si="95"/>
        <v>0.72499999999999998</v>
      </c>
      <c r="FL11" s="183">
        <v>0</v>
      </c>
      <c r="FM11" s="183">
        <v>0.72499999999999998</v>
      </c>
      <c r="FN11" s="44">
        <f t="shared" si="74"/>
        <v>4.416666666666667</v>
      </c>
      <c r="FO11" s="44">
        <f t="shared" si="75"/>
        <v>0</v>
      </c>
      <c r="FP11" s="44">
        <f t="shared" si="75"/>
        <v>4.416666666666667</v>
      </c>
      <c r="FQ11" s="44">
        <f t="shared" si="76"/>
        <v>0</v>
      </c>
      <c r="FR11" s="44">
        <f t="shared" si="77"/>
        <v>0</v>
      </c>
      <c r="FS11" s="44">
        <f t="shared" si="77"/>
        <v>0</v>
      </c>
      <c r="FT11" s="45">
        <f t="shared" si="19"/>
        <v>1.5049999999999999</v>
      </c>
      <c r="FU11" s="45">
        <f t="shared" si="19"/>
        <v>0</v>
      </c>
      <c r="FV11" s="45">
        <f t="shared" si="19"/>
        <v>1.5049999999999999</v>
      </c>
      <c r="FW11" s="44">
        <f t="shared" si="78"/>
        <v>-4.416666666666667</v>
      </c>
      <c r="FX11" s="46">
        <f t="shared" si="20"/>
        <v>0</v>
      </c>
      <c r="FY11" s="46">
        <f t="shared" si="20"/>
        <v>-4.416666666666667</v>
      </c>
      <c r="FZ11" s="44">
        <f t="shared" si="79"/>
        <v>17.666666666666668</v>
      </c>
      <c r="GA11" s="44">
        <v>0</v>
      </c>
      <c r="GB11" s="44">
        <f>SUM([1]объемы!BE63)</f>
        <v>17.666666666666668</v>
      </c>
      <c r="GC11" s="44">
        <f t="shared" si="80"/>
        <v>4.4290000000000003</v>
      </c>
      <c r="GD11" s="45">
        <f t="shared" si="21"/>
        <v>0</v>
      </c>
      <c r="GE11" s="45">
        <f t="shared" si="21"/>
        <v>4.4290000000000003</v>
      </c>
      <c r="GF11" s="45">
        <f t="shared" si="21"/>
        <v>14.834999999999997</v>
      </c>
      <c r="GG11" s="45">
        <f t="shared" si="22"/>
        <v>0</v>
      </c>
      <c r="GH11" s="45">
        <f t="shared" si="22"/>
        <v>14.834999999999997</v>
      </c>
      <c r="GI11" s="44">
        <f t="shared" si="81"/>
        <v>-13.237666666666668</v>
      </c>
      <c r="GJ11" s="46">
        <f t="shared" si="23"/>
        <v>0</v>
      </c>
      <c r="GK11" s="46">
        <f t="shared" si="23"/>
        <v>-13.237666666666668</v>
      </c>
      <c r="GM11" s="39">
        <f t="shared" si="82"/>
        <v>17.666666666666664</v>
      </c>
    </row>
    <row r="12" spans="1:195" ht="18.75" customHeight="1" x14ac:dyDescent="0.3">
      <c r="A12" s="40" t="s">
        <v>112</v>
      </c>
      <c r="B12" s="41">
        <f t="shared" si="24"/>
        <v>56.674083333333336</v>
      </c>
      <c r="C12" s="41">
        <f t="shared" si="25"/>
        <v>56.674083333333336</v>
      </c>
      <c r="D12" s="41">
        <f t="shared" si="25"/>
        <v>0</v>
      </c>
      <c r="E12" s="41">
        <f t="shared" si="26"/>
        <v>58.732999999999997</v>
      </c>
      <c r="F12" s="182">
        <f>SUM('[1]ПОЛНАЯ СЕБЕСТОИМОСТЬ СТОКИ 2020'!F12)</f>
        <v>58.732999999999997</v>
      </c>
      <c r="G12" s="182">
        <f>SUM('[1]ПОЛНАЯ СЕБЕСТОИМОСТЬ СТОКИ 2020'!G12)</f>
        <v>0</v>
      </c>
      <c r="H12" s="183">
        <f t="shared" si="83"/>
        <v>58.154000000000003</v>
      </c>
      <c r="I12" s="183">
        <v>58.154000000000003</v>
      </c>
      <c r="J12" s="183">
        <v>0</v>
      </c>
      <c r="K12" s="41">
        <f>SUM(L12:M12)</f>
        <v>56.674083333333336</v>
      </c>
      <c r="L12" s="41">
        <f t="shared" si="0"/>
        <v>56.674083333333336</v>
      </c>
      <c r="M12" s="41">
        <f t="shared" si="0"/>
        <v>0</v>
      </c>
      <c r="N12" s="41">
        <f t="shared" si="28"/>
        <v>67.628</v>
      </c>
      <c r="O12" s="182">
        <f>SUM('[1]ПОЛНАЯ СЕБЕСТОИМОСТЬ СТОКИ 2020'!I12)</f>
        <v>67.628</v>
      </c>
      <c r="P12" s="182">
        <f>SUM('[1]ПОЛНАЯ СЕБЕСТОИМОСТЬ СТОКИ 2020'!J12)</f>
        <v>0</v>
      </c>
      <c r="Q12" s="183">
        <f t="shared" si="84"/>
        <v>61.482999999999997</v>
      </c>
      <c r="R12" s="183">
        <v>61.482999999999997</v>
      </c>
      <c r="S12" s="183">
        <v>0</v>
      </c>
      <c r="T12" s="41">
        <f>SUM(U12:V12)</f>
        <v>56.674083333333336</v>
      </c>
      <c r="U12" s="41">
        <f t="shared" si="1"/>
        <v>56.674083333333336</v>
      </c>
      <c r="V12" s="41">
        <f t="shared" si="1"/>
        <v>0</v>
      </c>
      <c r="W12" s="41">
        <f t="shared" si="30"/>
        <v>63.335999999999999</v>
      </c>
      <c r="X12" s="182">
        <f>SUM('[1]ПОЛНАЯ СЕБЕСТОИМОСТЬ СТОКИ 2020'!L12)</f>
        <v>63.335999999999999</v>
      </c>
      <c r="Y12" s="182">
        <f>SUM('[1]ПОЛНАЯ СЕБЕСТОИМОСТЬ СТОКИ 2020'!M12)</f>
        <v>0</v>
      </c>
      <c r="Z12" s="183">
        <f t="shared" si="85"/>
        <v>59.713000000000001</v>
      </c>
      <c r="AA12" s="183">
        <v>59.713000000000001</v>
      </c>
      <c r="AB12" s="183">
        <v>0</v>
      </c>
      <c r="AC12" s="44">
        <f t="shared" si="32"/>
        <v>170.02225000000001</v>
      </c>
      <c r="AD12" s="44">
        <f t="shared" si="33"/>
        <v>170.02225000000001</v>
      </c>
      <c r="AE12" s="44">
        <f t="shared" si="33"/>
        <v>0</v>
      </c>
      <c r="AF12" s="44">
        <f t="shared" si="34"/>
        <v>189.697</v>
      </c>
      <c r="AG12" s="44">
        <f t="shared" si="35"/>
        <v>189.697</v>
      </c>
      <c r="AH12" s="44">
        <f t="shared" si="35"/>
        <v>0</v>
      </c>
      <c r="AI12" s="45">
        <f t="shared" si="2"/>
        <v>179.35</v>
      </c>
      <c r="AJ12" s="45">
        <f t="shared" si="2"/>
        <v>179.35</v>
      </c>
      <c r="AK12" s="45">
        <f t="shared" si="2"/>
        <v>0</v>
      </c>
      <c r="AL12" s="44">
        <f t="shared" si="36"/>
        <v>19.674749999999989</v>
      </c>
      <c r="AM12" s="44">
        <f t="shared" si="37"/>
        <v>19.674749999999989</v>
      </c>
      <c r="AN12" s="44">
        <f t="shared" si="37"/>
        <v>0</v>
      </c>
      <c r="AO12" s="41">
        <f>SUM(AP12:AQ12)</f>
        <v>56.674083333333336</v>
      </c>
      <c r="AP12" s="41">
        <f t="shared" si="3"/>
        <v>56.674083333333336</v>
      </c>
      <c r="AQ12" s="41">
        <f t="shared" si="3"/>
        <v>0</v>
      </c>
      <c r="AR12" s="41">
        <f t="shared" si="38"/>
        <v>54.219000000000001</v>
      </c>
      <c r="AS12" s="182">
        <f>SUM('[1]ПОЛНАЯ СЕБЕСТОИМОСТЬ СТОКИ 2020'!U12)</f>
        <v>54.219000000000001</v>
      </c>
      <c r="AT12" s="182">
        <f>SUM('[1]ПОЛНАЯ СЕБЕСТОИМОСТЬ СТОКИ 2020'!V12)</f>
        <v>0</v>
      </c>
      <c r="AU12" s="183">
        <f t="shared" si="86"/>
        <v>65.506</v>
      </c>
      <c r="AV12" s="183">
        <v>65.506</v>
      </c>
      <c r="AW12" s="183">
        <v>0</v>
      </c>
      <c r="AX12" s="41">
        <f>SUM(AY12:AZ12)</f>
        <v>56.674083333333336</v>
      </c>
      <c r="AY12" s="41">
        <f t="shared" si="4"/>
        <v>56.674083333333336</v>
      </c>
      <c r="AZ12" s="41">
        <f t="shared" si="4"/>
        <v>0</v>
      </c>
      <c r="BA12" s="41">
        <f t="shared" si="40"/>
        <v>44.438000000000002</v>
      </c>
      <c r="BB12" s="182">
        <f>SUM('[1]ПОЛНАЯ СЕБЕСТОИМОСТЬ СТОКИ 2020'!X12)</f>
        <v>44.438000000000002</v>
      </c>
      <c r="BC12" s="182">
        <f>SUM('[1]ПОЛНАЯ СЕБЕСТОИМОСТЬ СТОКИ 2020'!Y12)</f>
        <v>0</v>
      </c>
      <c r="BD12" s="183">
        <f t="shared" si="87"/>
        <v>57.103000000000002</v>
      </c>
      <c r="BE12" s="183">
        <v>57.103000000000002</v>
      </c>
      <c r="BF12" s="183">
        <v>0</v>
      </c>
      <c r="BG12" s="41">
        <f>SUM(BH12:BI12)</f>
        <v>56.674083333333336</v>
      </c>
      <c r="BH12" s="41">
        <f t="shared" si="5"/>
        <v>56.674083333333336</v>
      </c>
      <c r="BI12" s="41">
        <f t="shared" si="5"/>
        <v>0</v>
      </c>
      <c r="BJ12" s="41">
        <f t="shared" si="42"/>
        <v>0</v>
      </c>
      <c r="BK12" s="182">
        <f>SUM('[1]ПОЛНАЯ СЕБЕСТОИМОСТЬ СТОКИ 2020'!AA12)</f>
        <v>0</v>
      </c>
      <c r="BL12" s="182">
        <f>SUM('[1]ПОЛНАЯ СЕБЕСТОИМОСТЬ СТОКИ 2020'!AB12)</f>
        <v>0</v>
      </c>
      <c r="BM12" s="183">
        <f t="shared" si="88"/>
        <v>64.004999999999995</v>
      </c>
      <c r="BN12" s="183">
        <v>64.004999999999995</v>
      </c>
      <c r="BO12" s="183"/>
      <c r="BP12" s="44">
        <f t="shared" si="44"/>
        <v>170.02225000000001</v>
      </c>
      <c r="BQ12" s="44">
        <f t="shared" si="45"/>
        <v>170.02225000000001</v>
      </c>
      <c r="BR12" s="44">
        <f t="shared" si="45"/>
        <v>0</v>
      </c>
      <c r="BS12" s="44">
        <f t="shared" si="46"/>
        <v>98.657000000000011</v>
      </c>
      <c r="BT12" s="44">
        <f t="shared" si="47"/>
        <v>98.657000000000011</v>
      </c>
      <c r="BU12" s="44">
        <f t="shared" si="47"/>
        <v>0</v>
      </c>
      <c r="BV12" s="45">
        <f t="shared" si="6"/>
        <v>186.614</v>
      </c>
      <c r="BW12" s="44">
        <f t="shared" si="6"/>
        <v>186.614</v>
      </c>
      <c r="BX12" s="44">
        <f t="shared" si="6"/>
        <v>0</v>
      </c>
      <c r="BY12" s="44">
        <f t="shared" si="48"/>
        <v>-71.365250000000003</v>
      </c>
      <c r="BZ12" s="44">
        <f t="shared" si="49"/>
        <v>-71.365250000000003</v>
      </c>
      <c r="CA12" s="44">
        <f t="shared" si="49"/>
        <v>0</v>
      </c>
      <c r="CB12" s="44">
        <f t="shared" si="50"/>
        <v>340.04450000000003</v>
      </c>
      <c r="CC12" s="44">
        <f t="shared" si="51"/>
        <v>340.04450000000003</v>
      </c>
      <c r="CD12" s="44">
        <f t="shared" si="51"/>
        <v>0</v>
      </c>
      <c r="CE12" s="44">
        <f t="shared" si="89"/>
        <v>288.35400000000004</v>
      </c>
      <c r="CF12" s="44">
        <f t="shared" si="7"/>
        <v>288.35400000000004</v>
      </c>
      <c r="CG12" s="44">
        <f t="shared" si="7"/>
        <v>0</v>
      </c>
      <c r="CH12" s="45">
        <f t="shared" si="7"/>
        <v>365.964</v>
      </c>
      <c r="CI12" s="45">
        <f t="shared" si="7"/>
        <v>365.964</v>
      </c>
      <c r="CJ12" s="45">
        <f t="shared" si="7"/>
        <v>0</v>
      </c>
      <c r="CK12" s="44">
        <f t="shared" si="52"/>
        <v>-51.690499999999986</v>
      </c>
      <c r="CL12" s="46">
        <f t="shared" si="8"/>
        <v>-51.690499999999986</v>
      </c>
      <c r="CM12" s="46">
        <f t="shared" si="8"/>
        <v>0</v>
      </c>
      <c r="CN12" s="41">
        <f>SUM(CO12:CP12)</f>
        <v>56.674083333333336</v>
      </c>
      <c r="CO12" s="41">
        <f t="shared" si="9"/>
        <v>56.674083333333336</v>
      </c>
      <c r="CP12" s="41">
        <f t="shared" si="9"/>
        <v>0</v>
      </c>
      <c r="CQ12" s="41">
        <f t="shared" si="53"/>
        <v>0</v>
      </c>
      <c r="CR12" s="182">
        <f>SUM('[1]ПОЛНАЯ СЕБЕСТОИМОСТЬ СТОКИ 2020'!AS12)</f>
        <v>0</v>
      </c>
      <c r="CS12" s="182">
        <f>SUM('[1]ПОЛНАЯ СЕБЕСТОИМОСТЬ СТОКИ 2020'!AT12)</f>
        <v>0</v>
      </c>
      <c r="CT12" s="183">
        <f t="shared" si="90"/>
        <v>55.024000000000001</v>
      </c>
      <c r="CU12" s="183">
        <v>55.024000000000001</v>
      </c>
      <c r="CV12" s="183"/>
      <c r="CW12" s="41">
        <f>SUM(CX12:CY12)</f>
        <v>56.674083333333336</v>
      </c>
      <c r="CX12" s="41">
        <f t="shared" si="10"/>
        <v>56.674083333333336</v>
      </c>
      <c r="CY12" s="41">
        <f t="shared" si="10"/>
        <v>0</v>
      </c>
      <c r="CZ12" s="41">
        <f t="shared" si="55"/>
        <v>0</v>
      </c>
      <c r="DA12" s="182">
        <f>SUM('[1]ПОЛНАЯ СЕБЕСТОИМОСТЬ СТОКИ 2020'!AV12)</f>
        <v>0</v>
      </c>
      <c r="DB12" s="182">
        <f>SUM('[1]ПОЛНАЯ СЕБЕСТОИМОСТЬ СТОКИ 2020'!AW12)</f>
        <v>0</v>
      </c>
      <c r="DC12" s="183">
        <f t="shared" si="91"/>
        <v>58.191000000000003</v>
      </c>
      <c r="DD12" s="183">
        <v>58.191000000000003</v>
      </c>
      <c r="DE12" s="183"/>
      <c r="DF12" s="41">
        <f>SUM(DG12:DH12)</f>
        <v>56.674083333333336</v>
      </c>
      <c r="DG12" s="41">
        <f t="shared" si="11"/>
        <v>56.674083333333336</v>
      </c>
      <c r="DH12" s="41">
        <f t="shared" si="11"/>
        <v>0</v>
      </c>
      <c r="DI12" s="41">
        <f t="shared" si="57"/>
        <v>0</v>
      </c>
      <c r="DJ12" s="182">
        <f>SUM('[1]ПОЛНАЯ СЕБЕСТОИМОСТЬ СТОКИ 2020'!AY12)</f>
        <v>0</v>
      </c>
      <c r="DK12" s="182">
        <f>SUM('[1]ПОЛНАЯ СЕБЕСТОИМОСТЬ СТОКИ 2020'!AZ12)</f>
        <v>0</v>
      </c>
      <c r="DL12" s="183">
        <f t="shared" si="92"/>
        <v>79.704999999999998</v>
      </c>
      <c r="DM12" s="183">
        <v>79.704999999999998</v>
      </c>
      <c r="DN12" s="183"/>
      <c r="DO12" s="44">
        <f t="shared" si="59"/>
        <v>170.02225000000001</v>
      </c>
      <c r="DP12" s="44">
        <f t="shared" si="60"/>
        <v>170.02225000000001</v>
      </c>
      <c r="DQ12" s="44">
        <f t="shared" si="60"/>
        <v>0</v>
      </c>
      <c r="DR12" s="44">
        <f t="shared" si="61"/>
        <v>0</v>
      </c>
      <c r="DS12" s="44">
        <f t="shared" si="62"/>
        <v>0</v>
      </c>
      <c r="DT12" s="44">
        <f t="shared" si="62"/>
        <v>0</v>
      </c>
      <c r="DU12" s="45">
        <f t="shared" si="12"/>
        <v>192.92000000000002</v>
      </c>
      <c r="DV12" s="44">
        <f t="shared" si="12"/>
        <v>192.92000000000002</v>
      </c>
      <c r="DW12" s="44">
        <f t="shared" si="12"/>
        <v>0</v>
      </c>
      <c r="DX12" s="44">
        <f t="shared" si="63"/>
        <v>-170.02225000000001</v>
      </c>
      <c r="DY12" s="46">
        <f t="shared" si="13"/>
        <v>-170.02225000000001</v>
      </c>
      <c r="DZ12" s="46">
        <f t="shared" si="13"/>
        <v>0</v>
      </c>
      <c r="EA12" s="44">
        <f t="shared" si="64"/>
        <v>510.06675000000007</v>
      </c>
      <c r="EB12" s="44">
        <f t="shared" si="65"/>
        <v>510.06675000000007</v>
      </c>
      <c r="EC12" s="44">
        <f t="shared" si="65"/>
        <v>0</v>
      </c>
      <c r="ED12" s="44">
        <f t="shared" si="66"/>
        <v>288.35400000000004</v>
      </c>
      <c r="EE12" s="44">
        <f t="shared" si="14"/>
        <v>288.35400000000004</v>
      </c>
      <c r="EF12" s="44">
        <f t="shared" si="14"/>
        <v>0</v>
      </c>
      <c r="EG12" s="44">
        <f t="shared" si="14"/>
        <v>558.88400000000001</v>
      </c>
      <c r="EH12" s="44">
        <f t="shared" si="14"/>
        <v>558.88400000000001</v>
      </c>
      <c r="EI12" s="44">
        <f t="shared" si="14"/>
        <v>0</v>
      </c>
      <c r="EJ12" s="44">
        <f t="shared" si="67"/>
        <v>-221.71275000000003</v>
      </c>
      <c r="EK12" s="46">
        <f t="shared" si="15"/>
        <v>-221.71275000000003</v>
      </c>
      <c r="EL12" s="46">
        <f t="shared" si="15"/>
        <v>0</v>
      </c>
      <c r="EM12" s="41">
        <f>SUM(EN12:EO12)</f>
        <v>56.674083333333336</v>
      </c>
      <c r="EN12" s="41">
        <f t="shared" si="16"/>
        <v>56.674083333333336</v>
      </c>
      <c r="EO12" s="41">
        <f t="shared" si="16"/>
        <v>0</v>
      </c>
      <c r="EP12" s="41">
        <f t="shared" si="68"/>
        <v>0</v>
      </c>
      <c r="EQ12" s="182">
        <f>SUM('[1]ПОЛНАЯ СЕБЕСТОИМОСТЬ СТОКИ 2020'!BQ12)</f>
        <v>0</v>
      </c>
      <c r="ER12" s="182">
        <f>SUM('[1]ПОЛНАЯ СЕБЕСТОИМОСТЬ СТОКИ 2020'!BR12)</f>
        <v>0</v>
      </c>
      <c r="ES12" s="183">
        <f t="shared" si="93"/>
        <v>64.688999999999993</v>
      </c>
      <c r="ET12" s="183">
        <v>64.688999999999993</v>
      </c>
      <c r="EU12" s="183"/>
      <c r="EV12" s="41">
        <f>SUM(EW12:EX12)</f>
        <v>56.674083333333336</v>
      </c>
      <c r="EW12" s="41">
        <f t="shared" si="17"/>
        <v>56.674083333333336</v>
      </c>
      <c r="EX12" s="41">
        <f t="shared" si="17"/>
        <v>0</v>
      </c>
      <c r="EY12" s="41">
        <f t="shared" si="70"/>
        <v>0</v>
      </c>
      <c r="EZ12" s="182">
        <f>SUM('[1]ПОЛНАЯ СЕБЕСТОИМОСТЬ СТОКИ 2020'!BT12)</f>
        <v>0</v>
      </c>
      <c r="FA12" s="182">
        <f>SUM('[1]ПОЛНАЯ СЕБЕСТОИМОСТЬ СТОКИ 2020'!BU12)</f>
        <v>0</v>
      </c>
      <c r="FB12" s="183">
        <f t="shared" si="94"/>
        <v>64.501000000000005</v>
      </c>
      <c r="FC12" s="183">
        <v>64.501000000000005</v>
      </c>
      <c r="FD12" s="183"/>
      <c r="FE12" s="41">
        <f>SUM(FF12:FG12)</f>
        <v>56.674083333333336</v>
      </c>
      <c r="FF12" s="41">
        <f t="shared" si="18"/>
        <v>56.674083333333336</v>
      </c>
      <c r="FG12" s="41">
        <f t="shared" si="18"/>
        <v>0</v>
      </c>
      <c r="FH12" s="41">
        <f t="shared" si="72"/>
        <v>0</v>
      </c>
      <c r="FI12" s="182">
        <f>SUM('[1]ПОЛНАЯ СЕБЕСТОИМОСТЬ СТОКИ 2020'!BW12)</f>
        <v>0</v>
      </c>
      <c r="FJ12" s="182">
        <f>SUM('[1]ПОЛНАЯ СЕБЕСТОИМОСТЬ СТОКИ 2020'!BX12)</f>
        <v>0</v>
      </c>
      <c r="FK12" s="183">
        <f t="shared" si="95"/>
        <v>69.908000000000001</v>
      </c>
      <c r="FL12" s="183">
        <v>69.908000000000001</v>
      </c>
      <c r="FM12" s="183"/>
      <c r="FN12" s="44">
        <f t="shared" si="74"/>
        <v>170.02225000000001</v>
      </c>
      <c r="FO12" s="44">
        <f t="shared" si="75"/>
        <v>170.02225000000001</v>
      </c>
      <c r="FP12" s="44">
        <f t="shared" si="75"/>
        <v>0</v>
      </c>
      <c r="FQ12" s="44">
        <f t="shared" si="76"/>
        <v>0</v>
      </c>
      <c r="FR12" s="44">
        <f t="shared" si="77"/>
        <v>0</v>
      </c>
      <c r="FS12" s="44">
        <f t="shared" si="77"/>
        <v>0</v>
      </c>
      <c r="FT12" s="45">
        <f t="shared" si="19"/>
        <v>199.09800000000001</v>
      </c>
      <c r="FU12" s="45">
        <f t="shared" si="19"/>
        <v>199.09800000000001</v>
      </c>
      <c r="FV12" s="45">
        <f t="shared" si="19"/>
        <v>0</v>
      </c>
      <c r="FW12" s="44">
        <f t="shared" si="78"/>
        <v>-170.02225000000001</v>
      </c>
      <c r="FX12" s="46">
        <f t="shared" si="20"/>
        <v>-170.02225000000001</v>
      </c>
      <c r="FY12" s="46">
        <f t="shared" si="20"/>
        <v>0</v>
      </c>
      <c r="FZ12" s="44">
        <f t="shared" si="79"/>
        <v>680.08900000000006</v>
      </c>
      <c r="GA12" s="44">
        <f>SUM([1]объемы!BD65)</f>
        <v>680.08900000000006</v>
      </c>
      <c r="GB12" s="44">
        <v>0</v>
      </c>
      <c r="GC12" s="44">
        <f t="shared" si="80"/>
        <v>288.35400000000004</v>
      </c>
      <c r="GD12" s="45">
        <f t="shared" si="21"/>
        <v>288.35400000000004</v>
      </c>
      <c r="GE12" s="45">
        <f t="shared" si="21"/>
        <v>0</v>
      </c>
      <c r="GF12" s="45">
        <f t="shared" si="21"/>
        <v>757.98199999999997</v>
      </c>
      <c r="GG12" s="45">
        <f t="shared" si="22"/>
        <v>757.98199999999997</v>
      </c>
      <c r="GH12" s="45">
        <f t="shared" si="22"/>
        <v>0</v>
      </c>
      <c r="GI12" s="44">
        <f t="shared" si="81"/>
        <v>-391.73500000000001</v>
      </c>
      <c r="GJ12" s="46">
        <f t="shared" si="23"/>
        <v>-391.73500000000001</v>
      </c>
      <c r="GK12" s="46">
        <f t="shared" si="23"/>
        <v>0</v>
      </c>
      <c r="GM12" s="39">
        <f t="shared" si="82"/>
        <v>680.08900000000006</v>
      </c>
    </row>
    <row r="13" spans="1:195" ht="18.75" customHeight="1" x14ac:dyDescent="0.3">
      <c r="A13" s="47" t="s">
        <v>40</v>
      </c>
      <c r="B13" s="54">
        <f t="shared" ref="B13" si="96">SUM(C13:D13)</f>
        <v>24.850000000000005</v>
      </c>
      <c r="C13" s="54">
        <f t="shared" ref="C13" si="97">SUM(GA13/12)</f>
        <v>24.850000000000005</v>
      </c>
      <c r="D13" s="54">
        <f t="shared" ref="D13" si="98">SUM(GB13/12)</f>
        <v>0</v>
      </c>
      <c r="E13" s="54">
        <f t="shared" si="26"/>
        <v>20.529</v>
      </c>
      <c r="F13" s="184">
        <f>SUM('[1]ПОЛНАЯ СЕБЕСТОИМОСТЬ СТОКИ 2020'!F13)</f>
        <v>20.529</v>
      </c>
      <c r="G13" s="184">
        <f>SUM('[1]ПОЛНАЯ СЕБЕСТОИМОСТЬ СТОКИ 2020'!G13)</f>
        <v>0</v>
      </c>
      <c r="H13" s="184">
        <f t="shared" si="83"/>
        <v>0</v>
      </c>
      <c r="I13" s="184">
        <f>SUM(I14:I16)</f>
        <v>0</v>
      </c>
      <c r="J13" s="185"/>
      <c r="K13" s="54">
        <f t="shared" ref="K13:K16" si="99">SUM(L13:M13)</f>
        <v>24.850000000000005</v>
      </c>
      <c r="L13" s="54">
        <f t="shared" ref="L13:L16" si="100">SUM(GA13/12)</f>
        <v>24.850000000000005</v>
      </c>
      <c r="M13" s="54">
        <f t="shared" ref="M13:M16" si="101">SUM(GB13/12)</f>
        <v>0</v>
      </c>
      <c r="N13" s="54">
        <f t="shared" si="28"/>
        <v>29.414000000000001</v>
      </c>
      <c r="O13" s="184">
        <f>SUM('[1]ПОЛНАЯ СЕБЕСТОИМОСТЬ СТОКИ 2020'!I13)</f>
        <v>29.414000000000001</v>
      </c>
      <c r="P13" s="184">
        <f>SUM('[1]ПОЛНАЯ СЕБЕСТОИМОСТЬ СТОКИ 2020'!J13)</f>
        <v>0</v>
      </c>
      <c r="Q13" s="184">
        <f t="shared" si="84"/>
        <v>0</v>
      </c>
      <c r="R13" s="184">
        <f>SUM(R14:R16)</f>
        <v>0</v>
      </c>
      <c r="S13" s="185"/>
      <c r="T13" s="54">
        <f t="shared" ref="T13:T16" si="102">SUM(U13:V13)</f>
        <v>24.850000000000005</v>
      </c>
      <c r="U13" s="54">
        <f t="shared" ref="U13:U16" si="103">SUM(GA13/12)</f>
        <v>24.850000000000005</v>
      </c>
      <c r="V13" s="54">
        <f t="shared" ref="V13:V16" si="104">SUM(GB13/12)</f>
        <v>0</v>
      </c>
      <c r="W13" s="54">
        <f t="shared" si="30"/>
        <v>26.513999999999999</v>
      </c>
      <c r="X13" s="184">
        <f>SUM('[1]ПОЛНАЯ СЕБЕСТОИМОСТЬ СТОКИ 2020'!L13)</f>
        <v>26.513999999999999</v>
      </c>
      <c r="Y13" s="184">
        <f>SUM('[1]ПОЛНАЯ СЕБЕСТОИМОСТЬ СТОКИ 2020'!M13)</f>
        <v>0</v>
      </c>
      <c r="Z13" s="184">
        <f t="shared" si="85"/>
        <v>0</v>
      </c>
      <c r="AA13" s="184">
        <f>SUM(AA14:AA16)</f>
        <v>0</v>
      </c>
      <c r="AB13" s="185"/>
      <c r="AC13" s="57">
        <f t="shared" si="32"/>
        <v>74.550000000000011</v>
      </c>
      <c r="AD13" s="57">
        <f t="shared" si="33"/>
        <v>74.550000000000011</v>
      </c>
      <c r="AE13" s="57">
        <f t="shared" si="33"/>
        <v>0</v>
      </c>
      <c r="AF13" s="57">
        <f t="shared" si="34"/>
        <v>76.456999999999994</v>
      </c>
      <c r="AG13" s="57">
        <f t="shared" si="35"/>
        <v>76.456999999999994</v>
      </c>
      <c r="AH13" s="57">
        <f t="shared" si="35"/>
        <v>0</v>
      </c>
      <c r="AI13" s="58">
        <f t="shared" si="2"/>
        <v>0</v>
      </c>
      <c r="AJ13" s="58">
        <f t="shared" si="2"/>
        <v>0</v>
      </c>
      <c r="AK13" s="58">
        <f t="shared" si="2"/>
        <v>0</v>
      </c>
      <c r="AL13" s="57">
        <f t="shared" si="36"/>
        <v>1.9069999999999823</v>
      </c>
      <c r="AM13" s="57">
        <f t="shared" si="37"/>
        <v>1.9069999999999823</v>
      </c>
      <c r="AN13" s="57">
        <f t="shared" si="37"/>
        <v>0</v>
      </c>
      <c r="AO13" s="54">
        <f t="shared" ref="AO13:AO16" si="105">SUM(AP13:AQ13)</f>
        <v>24.850000000000005</v>
      </c>
      <c r="AP13" s="54">
        <f t="shared" si="3"/>
        <v>24.850000000000005</v>
      </c>
      <c r="AQ13" s="54">
        <f t="shared" si="3"/>
        <v>0</v>
      </c>
      <c r="AR13" s="54">
        <f t="shared" si="38"/>
        <v>21.448</v>
      </c>
      <c r="AS13" s="184">
        <f>SUM('[1]ПОЛНАЯ СЕБЕСТОИМОСТЬ СТОКИ 2020'!U13)</f>
        <v>21.448</v>
      </c>
      <c r="AT13" s="184">
        <f>SUM('[1]ПОЛНАЯ СЕБЕСТОИМОСТЬ СТОКИ 2020'!V13)</f>
        <v>0</v>
      </c>
      <c r="AU13" s="184">
        <f t="shared" si="86"/>
        <v>0</v>
      </c>
      <c r="AV13" s="184">
        <f>SUM(AV14:AV16)</f>
        <v>0</v>
      </c>
      <c r="AW13" s="185"/>
      <c r="AX13" s="54">
        <f t="shared" ref="AX13:AX16" si="106">SUM(AY13:AZ13)</f>
        <v>24.850000000000005</v>
      </c>
      <c r="AY13" s="54">
        <f t="shared" si="4"/>
        <v>24.850000000000005</v>
      </c>
      <c r="AZ13" s="54">
        <f t="shared" ref="AZ13:AZ16" si="107">SUM(GB13/12)</f>
        <v>0</v>
      </c>
      <c r="BA13" s="54">
        <f t="shared" si="40"/>
        <v>16.499000000000002</v>
      </c>
      <c r="BB13" s="184">
        <f>SUM('[1]ПОЛНАЯ СЕБЕСТОИМОСТЬ СТОКИ 2020'!X13)</f>
        <v>16.499000000000002</v>
      </c>
      <c r="BC13" s="184">
        <f>SUM('[1]ПОЛНАЯ СЕБЕСТОИМОСТЬ СТОКИ 2020'!Y13)</f>
        <v>0</v>
      </c>
      <c r="BD13" s="184">
        <f t="shared" si="87"/>
        <v>0</v>
      </c>
      <c r="BE13" s="184">
        <f>SUM(BE14:BE16)</f>
        <v>0</v>
      </c>
      <c r="BF13" s="185"/>
      <c r="BG13" s="54">
        <f t="shared" ref="BG13:BG16" si="108">SUM(BH13:BI13)</f>
        <v>24.850000000000005</v>
      </c>
      <c r="BH13" s="54">
        <f t="shared" si="5"/>
        <v>24.850000000000005</v>
      </c>
      <c r="BI13" s="54">
        <f t="shared" ref="BI13:BI16" si="109">SUM(GB13/12)</f>
        <v>0</v>
      </c>
      <c r="BJ13" s="54">
        <f t="shared" si="42"/>
        <v>0</v>
      </c>
      <c r="BK13" s="184">
        <f>SUM('[1]ПОЛНАЯ СЕБЕСТОИМОСТЬ СТОКИ 2020'!AA13)</f>
        <v>0</v>
      </c>
      <c r="BL13" s="184">
        <f>SUM('[1]ПОЛНАЯ СЕБЕСТОИМОСТЬ СТОКИ 2020'!AB13)</f>
        <v>0</v>
      </c>
      <c r="BM13" s="184">
        <f t="shared" si="88"/>
        <v>0</v>
      </c>
      <c r="BN13" s="184">
        <f>SUM(BN14:BN16)</f>
        <v>0</v>
      </c>
      <c r="BO13" s="185"/>
      <c r="BP13" s="57">
        <f t="shared" si="44"/>
        <v>74.550000000000011</v>
      </c>
      <c r="BQ13" s="57">
        <f t="shared" si="45"/>
        <v>74.550000000000011</v>
      </c>
      <c r="BR13" s="57">
        <f t="shared" si="45"/>
        <v>0</v>
      </c>
      <c r="BS13" s="57">
        <f t="shared" si="46"/>
        <v>37.947000000000003</v>
      </c>
      <c r="BT13" s="57">
        <f t="shared" si="47"/>
        <v>37.947000000000003</v>
      </c>
      <c r="BU13" s="57">
        <f t="shared" si="47"/>
        <v>0</v>
      </c>
      <c r="BV13" s="58">
        <f t="shared" si="6"/>
        <v>0</v>
      </c>
      <c r="BW13" s="57">
        <f t="shared" si="6"/>
        <v>0</v>
      </c>
      <c r="BX13" s="57">
        <f t="shared" si="6"/>
        <v>0</v>
      </c>
      <c r="BY13" s="57">
        <f t="shared" si="48"/>
        <v>-36.603000000000009</v>
      </c>
      <c r="BZ13" s="57">
        <f t="shared" si="49"/>
        <v>-36.603000000000009</v>
      </c>
      <c r="CA13" s="57">
        <f t="shared" si="49"/>
        <v>0</v>
      </c>
      <c r="CB13" s="57">
        <f t="shared" si="50"/>
        <v>149.10000000000002</v>
      </c>
      <c r="CC13" s="57">
        <f t="shared" si="51"/>
        <v>149.10000000000002</v>
      </c>
      <c r="CD13" s="57">
        <f t="shared" si="51"/>
        <v>0</v>
      </c>
      <c r="CE13" s="57">
        <f t="shared" ref="CE13:CE16" si="110">SUM(CF13:CG13)</f>
        <v>114.404</v>
      </c>
      <c r="CF13" s="57">
        <f t="shared" si="7"/>
        <v>114.404</v>
      </c>
      <c r="CG13" s="57">
        <f t="shared" si="7"/>
        <v>0</v>
      </c>
      <c r="CH13" s="58">
        <f t="shared" si="7"/>
        <v>0</v>
      </c>
      <c r="CI13" s="58">
        <f t="shared" si="7"/>
        <v>0</v>
      </c>
      <c r="CJ13" s="58">
        <f t="shared" si="7"/>
        <v>0</v>
      </c>
      <c r="CK13" s="57">
        <f t="shared" ref="CK13:CK16" si="111">SUM(CL13:CM13)</f>
        <v>-34.696000000000026</v>
      </c>
      <c r="CL13" s="59">
        <f t="shared" si="8"/>
        <v>-34.696000000000026</v>
      </c>
      <c r="CM13" s="59">
        <f t="shared" si="8"/>
        <v>0</v>
      </c>
      <c r="CN13" s="54">
        <f t="shared" ref="CN13:CN16" si="112">SUM(CO13:CP13)</f>
        <v>24.850000000000005</v>
      </c>
      <c r="CO13" s="54">
        <f t="shared" si="9"/>
        <v>24.850000000000005</v>
      </c>
      <c r="CP13" s="54">
        <f t="shared" si="9"/>
        <v>0</v>
      </c>
      <c r="CQ13" s="54">
        <f t="shared" si="53"/>
        <v>0</v>
      </c>
      <c r="CR13" s="184">
        <f>SUM('[1]ПОЛНАЯ СЕБЕСТОИМОСТЬ СТОКИ 2020'!AS13)</f>
        <v>0</v>
      </c>
      <c r="CS13" s="184">
        <f>SUM('[1]ПОЛНАЯ СЕБЕСТОИМОСТЬ СТОКИ 2020'!AT13)</f>
        <v>0</v>
      </c>
      <c r="CT13" s="184">
        <f t="shared" si="90"/>
        <v>0</v>
      </c>
      <c r="CU13" s="184">
        <f>SUM(CU14:CU16)</f>
        <v>0</v>
      </c>
      <c r="CV13" s="185"/>
      <c r="CW13" s="54">
        <f t="shared" ref="CW13:CW16" si="113">SUM(CX13:CY13)</f>
        <v>24.850000000000005</v>
      </c>
      <c r="CX13" s="54">
        <f t="shared" si="10"/>
        <v>24.850000000000005</v>
      </c>
      <c r="CY13" s="54">
        <f t="shared" ref="CY13:CY16" si="114">SUM(GB13/12)</f>
        <v>0</v>
      </c>
      <c r="CZ13" s="54">
        <f t="shared" si="55"/>
        <v>0</v>
      </c>
      <c r="DA13" s="184">
        <f>SUM('[1]ПОЛНАЯ СЕБЕСТОИМОСТЬ СТОКИ 2020'!AV13)</f>
        <v>0</v>
      </c>
      <c r="DB13" s="184">
        <f>SUM('[1]ПОЛНАЯ СЕБЕСТОИМОСТЬ СТОКИ 2020'!AW13)</f>
        <v>0</v>
      </c>
      <c r="DC13" s="184">
        <f t="shared" si="91"/>
        <v>0</v>
      </c>
      <c r="DD13" s="184">
        <f>SUM(DD14:DD16)</f>
        <v>0</v>
      </c>
      <c r="DE13" s="185"/>
      <c r="DF13" s="54">
        <f t="shared" ref="DF13:DF16" si="115">SUM(DG13:DH13)</f>
        <v>24.850000000000005</v>
      </c>
      <c r="DG13" s="54">
        <f t="shared" si="11"/>
        <v>24.850000000000005</v>
      </c>
      <c r="DH13" s="54">
        <f t="shared" ref="DH13:DH16" si="116">SUM(GB13/12)</f>
        <v>0</v>
      </c>
      <c r="DI13" s="54">
        <f t="shared" si="57"/>
        <v>0</v>
      </c>
      <c r="DJ13" s="184">
        <f>SUM('[1]ПОЛНАЯ СЕБЕСТОИМОСТЬ СТОКИ 2020'!AY13)</f>
        <v>0</v>
      </c>
      <c r="DK13" s="184">
        <f>SUM('[1]ПОЛНАЯ СЕБЕСТОИМОСТЬ СТОКИ 2020'!AZ13)</f>
        <v>0</v>
      </c>
      <c r="DL13" s="184">
        <f t="shared" si="92"/>
        <v>0</v>
      </c>
      <c r="DM13" s="184">
        <f>SUM(DM14:DM16)</f>
        <v>0</v>
      </c>
      <c r="DN13" s="185"/>
      <c r="DO13" s="57">
        <f t="shared" si="59"/>
        <v>74.550000000000011</v>
      </c>
      <c r="DP13" s="57">
        <f t="shared" si="60"/>
        <v>74.550000000000011</v>
      </c>
      <c r="DQ13" s="57">
        <f t="shared" si="60"/>
        <v>0</v>
      </c>
      <c r="DR13" s="57">
        <f t="shared" si="61"/>
        <v>0</v>
      </c>
      <c r="DS13" s="57">
        <f t="shared" si="62"/>
        <v>0</v>
      </c>
      <c r="DT13" s="57">
        <f t="shared" si="62"/>
        <v>0</v>
      </c>
      <c r="DU13" s="58">
        <f t="shared" si="12"/>
        <v>0</v>
      </c>
      <c r="DV13" s="57">
        <f t="shared" si="12"/>
        <v>0</v>
      </c>
      <c r="DW13" s="57">
        <f t="shared" si="12"/>
        <v>0</v>
      </c>
      <c r="DX13" s="57">
        <f t="shared" si="63"/>
        <v>-74.550000000000011</v>
      </c>
      <c r="DY13" s="59">
        <f t="shared" si="13"/>
        <v>-74.550000000000011</v>
      </c>
      <c r="DZ13" s="59">
        <f t="shared" si="13"/>
        <v>0</v>
      </c>
      <c r="EA13" s="57">
        <f t="shared" ref="EA13:EA16" si="117">SUM(EB13:EC13)</f>
        <v>223.65000000000003</v>
      </c>
      <c r="EB13" s="57">
        <f t="shared" si="65"/>
        <v>223.65000000000003</v>
      </c>
      <c r="EC13" s="57">
        <f t="shared" si="65"/>
        <v>0</v>
      </c>
      <c r="ED13" s="57">
        <f t="shared" si="66"/>
        <v>114.404</v>
      </c>
      <c r="EE13" s="57">
        <f t="shared" si="14"/>
        <v>114.404</v>
      </c>
      <c r="EF13" s="57">
        <f t="shared" si="14"/>
        <v>0</v>
      </c>
      <c r="EG13" s="57">
        <f t="shared" si="14"/>
        <v>0</v>
      </c>
      <c r="EH13" s="57">
        <f t="shared" si="14"/>
        <v>0</v>
      </c>
      <c r="EI13" s="57">
        <f t="shared" si="14"/>
        <v>0</v>
      </c>
      <c r="EJ13" s="57">
        <f t="shared" ref="EJ13:EJ16" si="118">SUM(EK13:EL13)</f>
        <v>-109.24600000000004</v>
      </c>
      <c r="EK13" s="59">
        <f t="shared" si="15"/>
        <v>-109.24600000000004</v>
      </c>
      <c r="EL13" s="59">
        <f t="shared" si="15"/>
        <v>0</v>
      </c>
      <c r="EM13" s="54">
        <f t="shared" ref="EM13:EM16" si="119">SUM(EN13:EO13)</f>
        <v>24.850000000000005</v>
      </c>
      <c r="EN13" s="54">
        <f t="shared" si="16"/>
        <v>24.850000000000005</v>
      </c>
      <c r="EO13" s="54">
        <f t="shared" si="16"/>
        <v>0</v>
      </c>
      <c r="EP13" s="54">
        <f t="shared" si="68"/>
        <v>0</v>
      </c>
      <c r="EQ13" s="184">
        <f>SUM('[1]ПОЛНАЯ СЕБЕСТОИМОСТЬ СТОКИ 2020'!BQ13)</f>
        <v>0</v>
      </c>
      <c r="ER13" s="184">
        <f>SUM('[1]ПОЛНАЯ СЕБЕСТОИМОСТЬ СТОКИ 2020'!BR13)</f>
        <v>0</v>
      </c>
      <c r="ES13" s="184">
        <f t="shared" si="93"/>
        <v>0</v>
      </c>
      <c r="ET13" s="184">
        <f>SUM(ET14:ET16)</f>
        <v>0</v>
      </c>
      <c r="EU13" s="185"/>
      <c r="EV13" s="54">
        <f t="shared" ref="EV13:EV16" si="120">SUM(EW13:EX13)</f>
        <v>24.850000000000005</v>
      </c>
      <c r="EW13" s="54">
        <f t="shared" si="17"/>
        <v>24.850000000000005</v>
      </c>
      <c r="EX13" s="54">
        <f t="shared" ref="EX13:EX16" si="121">SUM(GB13/12)</f>
        <v>0</v>
      </c>
      <c r="EY13" s="54">
        <f t="shared" si="70"/>
        <v>0</v>
      </c>
      <c r="EZ13" s="184">
        <f>SUM('[1]ПОЛНАЯ СЕБЕСТОИМОСТЬ СТОКИ 2020'!BT13)</f>
        <v>0</v>
      </c>
      <c r="FA13" s="184">
        <f>SUM('[1]ПОЛНАЯ СЕБЕСТОИМОСТЬ СТОКИ 2020'!BU13)</f>
        <v>0</v>
      </c>
      <c r="FB13" s="184">
        <f t="shared" si="94"/>
        <v>0</v>
      </c>
      <c r="FC13" s="184">
        <f>SUM(FC14:FC16)</f>
        <v>0</v>
      </c>
      <c r="FD13" s="185"/>
      <c r="FE13" s="54">
        <f t="shared" ref="FE13:FE16" si="122">SUM(FF13:FG13)</f>
        <v>24.850000000000005</v>
      </c>
      <c r="FF13" s="54">
        <f t="shared" si="18"/>
        <v>24.850000000000005</v>
      </c>
      <c r="FG13" s="54">
        <f t="shared" ref="FG13:FG16" si="123">SUM(GB13/12)</f>
        <v>0</v>
      </c>
      <c r="FH13" s="54">
        <f t="shared" si="72"/>
        <v>0</v>
      </c>
      <c r="FI13" s="184">
        <f>SUM('[1]ПОЛНАЯ СЕБЕСТОИМОСТЬ СТОКИ 2020'!BW13)</f>
        <v>0</v>
      </c>
      <c r="FJ13" s="184">
        <f>SUM('[1]ПОЛНАЯ СЕБЕСТОИМОСТЬ СТОКИ 2020'!BX13)</f>
        <v>0</v>
      </c>
      <c r="FK13" s="184">
        <f t="shared" si="95"/>
        <v>0</v>
      </c>
      <c r="FL13" s="184">
        <f>SUM(FL14:FL16)</f>
        <v>0</v>
      </c>
      <c r="FM13" s="185"/>
      <c r="FN13" s="57">
        <f t="shared" si="74"/>
        <v>74.550000000000011</v>
      </c>
      <c r="FO13" s="57">
        <f t="shared" si="75"/>
        <v>74.550000000000011</v>
      </c>
      <c r="FP13" s="57">
        <f t="shared" si="75"/>
        <v>0</v>
      </c>
      <c r="FQ13" s="57">
        <f t="shared" si="76"/>
        <v>0</v>
      </c>
      <c r="FR13" s="57">
        <f t="shared" si="77"/>
        <v>0</v>
      </c>
      <c r="FS13" s="57">
        <f t="shared" si="77"/>
        <v>0</v>
      </c>
      <c r="FT13" s="58">
        <f t="shared" si="19"/>
        <v>0</v>
      </c>
      <c r="FU13" s="58">
        <f t="shared" si="19"/>
        <v>0</v>
      </c>
      <c r="FV13" s="58">
        <f t="shared" si="19"/>
        <v>0</v>
      </c>
      <c r="FW13" s="57">
        <f t="shared" si="78"/>
        <v>-74.550000000000011</v>
      </c>
      <c r="FX13" s="59">
        <f t="shared" si="20"/>
        <v>-74.550000000000011</v>
      </c>
      <c r="FY13" s="59">
        <f t="shared" si="20"/>
        <v>0</v>
      </c>
      <c r="FZ13" s="57">
        <f t="shared" si="79"/>
        <v>298.20000000000005</v>
      </c>
      <c r="GA13" s="57">
        <f>SUM([1]объемы!BD66)</f>
        <v>298.20000000000005</v>
      </c>
      <c r="GB13" s="57">
        <v>0</v>
      </c>
      <c r="GC13" s="57">
        <f t="shared" ref="GC13:GC16" si="124">SUM(GD13:GE13)</f>
        <v>114.404</v>
      </c>
      <c r="GD13" s="58">
        <f t="shared" si="21"/>
        <v>114.404</v>
      </c>
      <c r="GE13" s="58">
        <f t="shared" si="21"/>
        <v>0</v>
      </c>
      <c r="GF13" s="58">
        <f t="shared" si="21"/>
        <v>0</v>
      </c>
      <c r="GG13" s="58">
        <f t="shared" si="22"/>
        <v>0</v>
      </c>
      <c r="GH13" s="58">
        <f t="shared" si="22"/>
        <v>0</v>
      </c>
      <c r="GI13" s="57">
        <f t="shared" ref="GI13:GI16" si="125">SUM(GJ13:GK13)</f>
        <v>-183.79600000000005</v>
      </c>
      <c r="GJ13" s="59">
        <f t="shared" si="23"/>
        <v>-183.79600000000005</v>
      </c>
      <c r="GK13" s="59">
        <f t="shared" si="23"/>
        <v>0</v>
      </c>
      <c r="GM13" s="39">
        <f t="shared" si="82"/>
        <v>298.20000000000005</v>
      </c>
    </row>
    <row r="14" spans="1:195" ht="18.75" customHeight="1" x14ac:dyDescent="0.3">
      <c r="A14" s="186" t="s">
        <v>41</v>
      </c>
      <c r="B14" s="54">
        <f t="shared" ref="B14:B16" si="126">SUM(C14:D14)</f>
        <v>9.1240000000000006</v>
      </c>
      <c r="C14" s="54">
        <f t="shared" ref="C14:D16" si="127">SUM(GA14/12)</f>
        <v>9.1240000000000006</v>
      </c>
      <c r="D14" s="54">
        <f t="shared" si="127"/>
        <v>0</v>
      </c>
      <c r="E14" s="54">
        <f t="shared" si="26"/>
        <v>4.1189999999999998</v>
      </c>
      <c r="F14" s="184">
        <f>SUM('[1]ПОЛНАЯ СЕБЕСТОИМОСТЬ СТОКИ 2020'!F14)</f>
        <v>4.1189999999999998</v>
      </c>
      <c r="G14" s="184">
        <f>SUM('[1]ПОЛНАЯ СЕБЕСТОИМОСТЬ СТОКИ 2020'!G14)</f>
        <v>0</v>
      </c>
      <c r="H14" s="185">
        <f t="shared" si="83"/>
        <v>0</v>
      </c>
      <c r="I14" s="185"/>
      <c r="J14" s="185"/>
      <c r="K14" s="54">
        <f t="shared" si="99"/>
        <v>9.1240000000000006</v>
      </c>
      <c r="L14" s="54">
        <f t="shared" si="100"/>
        <v>9.1240000000000006</v>
      </c>
      <c r="M14" s="54">
        <f t="shared" si="101"/>
        <v>0</v>
      </c>
      <c r="N14" s="54">
        <f t="shared" si="28"/>
        <v>10.363</v>
      </c>
      <c r="O14" s="184">
        <f>SUM('[1]ПОЛНАЯ СЕБЕСТОИМОСТЬ СТОКИ 2020'!I14)</f>
        <v>10.363</v>
      </c>
      <c r="P14" s="184">
        <f>SUM('[1]ПОЛНАЯ СЕБЕСТОИМОСТЬ СТОКИ 2020'!J14)</f>
        <v>0</v>
      </c>
      <c r="Q14" s="185">
        <f t="shared" si="84"/>
        <v>0</v>
      </c>
      <c r="R14" s="185"/>
      <c r="S14" s="185"/>
      <c r="T14" s="54">
        <f t="shared" si="102"/>
        <v>9.1240000000000006</v>
      </c>
      <c r="U14" s="54">
        <f t="shared" si="103"/>
        <v>9.1240000000000006</v>
      </c>
      <c r="V14" s="54">
        <f t="shared" si="104"/>
        <v>0</v>
      </c>
      <c r="W14" s="54">
        <f t="shared" si="30"/>
        <v>9.66</v>
      </c>
      <c r="X14" s="184">
        <f>SUM('[1]ПОЛНАЯ СЕБЕСТОИМОСТЬ СТОКИ 2020'!L14)</f>
        <v>9.66</v>
      </c>
      <c r="Y14" s="184">
        <f>SUM('[1]ПОЛНАЯ СЕБЕСТОИМОСТЬ СТОКИ 2020'!M14)</f>
        <v>0</v>
      </c>
      <c r="Z14" s="185">
        <f t="shared" si="85"/>
        <v>0</v>
      </c>
      <c r="AA14" s="185"/>
      <c r="AB14" s="185"/>
      <c r="AC14" s="57">
        <f t="shared" si="32"/>
        <v>27.372</v>
      </c>
      <c r="AD14" s="57">
        <f t="shared" si="33"/>
        <v>27.372</v>
      </c>
      <c r="AE14" s="57">
        <f t="shared" si="33"/>
        <v>0</v>
      </c>
      <c r="AF14" s="57">
        <f t="shared" si="34"/>
        <v>24.141999999999999</v>
      </c>
      <c r="AG14" s="57">
        <f t="shared" si="35"/>
        <v>24.141999999999999</v>
      </c>
      <c r="AH14" s="57">
        <f t="shared" si="35"/>
        <v>0</v>
      </c>
      <c r="AI14" s="58">
        <f t="shared" si="2"/>
        <v>0</v>
      </c>
      <c r="AJ14" s="58">
        <f t="shared" si="2"/>
        <v>0</v>
      </c>
      <c r="AK14" s="58">
        <f t="shared" si="2"/>
        <v>0</v>
      </c>
      <c r="AL14" s="57">
        <f t="shared" si="36"/>
        <v>-3.2300000000000004</v>
      </c>
      <c r="AM14" s="57">
        <f t="shared" si="37"/>
        <v>-3.2300000000000004</v>
      </c>
      <c r="AN14" s="57">
        <f t="shared" si="37"/>
        <v>0</v>
      </c>
      <c r="AO14" s="54">
        <f t="shared" si="105"/>
        <v>9.1240000000000006</v>
      </c>
      <c r="AP14" s="54">
        <f t="shared" si="3"/>
        <v>9.1240000000000006</v>
      </c>
      <c r="AQ14" s="54">
        <f t="shared" si="3"/>
        <v>0</v>
      </c>
      <c r="AR14" s="54">
        <f t="shared" si="38"/>
        <v>9.0779999999999994</v>
      </c>
      <c r="AS14" s="184">
        <f>SUM('[1]ПОЛНАЯ СЕБЕСТОИМОСТЬ СТОКИ 2020'!U14)</f>
        <v>9.0779999999999994</v>
      </c>
      <c r="AT14" s="184">
        <f>SUM('[1]ПОЛНАЯ СЕБЕСТОИМОСТЬ СТОКИ 2020'!V14)</f>
        <v>0</v>
      </c>
      <c r="AU14" s="185">
        <f t="shared" si="86"/>
        <v>0</v>
      </c>
      <c r="AV14" s="185"/>
      <c r="AW14" s="185"/>
      <c r="AX14" s="54">
        <f t="shared" si="106"/>
        <v>9.1240000000000006</v>
      </c>
      <c r="AY14" s="54">
        <f t="shared" si="4"/>
        <v>9.1240000000000006</v>
      </c>
      <c r="AZ14" s="54">
        <f t="shared" si="107"/>
        <v>0</v>
      </c>
      <c r="BA14" s="54">
        <f t="shared" si="40"/>
        <v>7.56</v>
      </c>
      <c r="BB14" s="184">
        <f>SUM('[1]ПОЛНАЯ СЕБЕСТОИМОСТЬ СТОКИ 2020'!X14)</f>
        <v>7.56</v>
      </c>
      <c r="BC14" s="184">
        <f>SUM('[1]ПОЛНАЯ СЕБЕСТОИМОСТЬ СТОКИ 2020'!Y14)</f>
        <v>0</v>
      </c>
      <c r="BD14" s="185">
        <f t="shared" si="87"/>
        <v>0</v>
      </c>
      <c r="BE14" s="185"/>
      <c r="BF14" s="185"/>
      <c r="BG14" s="54">
        <f t="shared" si="108"/>
        <v>9.1240000000000006</v>
      </c>
      <c r="BH14" s="54">
        <f t="shared" si="5"/>
        <v>9.1240000000000006</v>
      </c>
      <c r="BI14" s="54">
        <f t="shared" si="109"/>
        <v>0</v>
      </c>
      <c r="BJ14" s="54">
        <f t="shared" si="42"/>
        <v>0</v>
      </c>
      <c r="BK14" s="184">
        <f>SUM('[1]ПОЛНАЯ СЕБЕСТОИМОСТЬ СТОКИ 2020'!AA14)</f>
        <v>0</v>
      </c>
      <c r="BL14" s="184">
        <f>SUM('[1]ПОЛНАЯ СЕБЕСТОИМОСТЬ СТОКИ 2020'!AB14)</f>
        <v>0</v>
      </c>
      <c r="BM14" s="185">
        <f t="shared" si="88"/>
        <v>0</v>
      </c>
      <c r="BN14" s="185"/>
      <c r="BO14" s="185"/>
      <c r="BP14" s="57">
        <f t="shared" si="44"/>
        <v>27.372</v>
      </c>
      <c r="BQ14" s="57">
        <f t="shared" si="45"/>
        <v>27.372</v>
      </c>
      <c r="BR14" s="57">
        <f t="shared" si="45"/>
        <v>0</v>
      </c>
      <c r="BS14" s="57">
        <f t="shared" si="46"/>
        <v>16.637999999999998</v>
      </c>
      <c r="BT14" s="57">
        <f t="shared" si="47"/>
        <v>16.637999999999998</v>
      </c>
      <c r="BU14" s="57">
        <f t="shared" si="47"/>
        <v>0</v>
      </c>
      <c r="BV14" s="58">
        <f t="shared" si="6"/>
        <v>0</v>
      </c>
      <c r="BW14" s="57">
        <f t="shared" si="6"/>
        <v>0</v>
      </c>
      <c r="BX14" s="57">
        <f t="shared" si="6"/>
        <v>0</v>
      </c>
      <c r="BY14" s="57">
        <f t="shared" si="48"/>
        <v>-10.734000000000002</v>
      </c>
      <c r="BZ14" s="57">
        <f t="shared" si="49"/>
        <v>-10.734000000000002</v>
      </c>
      <c r="CA14" s="57">
        <f t="shared" si="49"/>
        <v>0</v>
      </c>
      <c r="CB14" s="57">
        <f t="shared" si="50"/>
        <v>54.744</v>
      </c>
      <c r="CC14" s="57">
        <f t="shared" si="51"/>
        <v>54.744</v>
      </c>
      <c r="CD14" s="57">
        <f t="shared" si="51"/>
        <v>0</v>
      </c>
      <c r="CE14" s="57">
        <f t="shared" si="110"/>
        <v>40.78</v>
      </c>
      <c r="CF14" s="57">
        <f t="shared" si="7"/>
        <v>40.78</v>
      </c>
      <c r="CG14" s="57">
        <f t="shared" si="7"/>
        <v>0</v>
      </c>
      <c r="CH14" s="58">
        <f t="shared" si="7"/>
        <v>0</v>
      </c>
      <c r="CI14" s="58">
        <f t="shared" si="7"/>
        <v>0</v>
      </c>
      <c r="CJ14" s="58">
        <f t="shared" si="7"/>
        <v>0</v>
      </c>
      <c r="CK14" s="57">
        <f t="shared" si="111"/>
        <v>-13.963999999999999</v>
      </c>
      <c r="CL14" s="59">
        <f t="shared" si="8"/>
        <v>-13.963999999999999</v>
      </c>
      <c r="CM14" s="59">
        <f t="shared" si="8"/>
        <v>0</v>
      </c>
      <c r="CN14" s="54">
        <f t="shared" si="112"/>
        <v>9.1240000000000006</v>
      </c>
      <c r="CO14" s="54">
        <f t="shared" si="9"/>
        <v>9.1240000000000006</v>
      </c>
      <c r="CP14" s="54">
        <f t="shared" si="9"/>
        <v>0</v>
      </c>
      <c r="CQ14" s="54">
        <f t="shared" si="53"/>
        <v>0</v>
      </c>
      <c r="CR14" s="184">
        <f>SUM('[1]ПОЛНАЯ СЕБЕСТОИМОСТЬ СТОКИ 2020'!AS14)</f>
        <v>0</v>
      </c>
      <c r="CS14" s="184">
        <f>SUM('[1]ПОЛНАЯ СЕБЕСТОИМОСТЬ СТОКИ 2020'!AT14)</f>
        <v>0</v>
      </c>
      <c r="CT14" s="185">
        <f t="shared" si="90"/>
        <v>0</v>
      </c>
      <c r="CU14" s="185"/>
      <c r="CV14" s="185"/>
      <c r="CW14" s="54">
        <f t="shared" si="113"/>
        <v>9.1240000000000006</v>
      </c>
      <c r="CX14" s="54">
        <f t="shared" si="10"/>
        <v>9.1240000000000006</v>
      </c>
      <c r="CY14" s="54">
        <f t="shared" si="114"/>
        <v>0</v>
      </c>
      <c r="CZ14" s="54">
        <f t="shared" si="55"/>
        <v>0</v>
      </c>
      <c r="DA14" s="184">
        <f>SUM('[1]ПОЛНАЯ СЕБЕСТОИМОСТЬ СТОКИ 2020'!AV14)</f>
        <v>0</v>
      </c>
      <c r="DB14" s="184">
        <f>SUM('[1]ПОЛНАЯ СЕБЕСТОИМОСТЬ СТОКИ 2020'!AW14)</f>
        <v>0</v>
      </c>
      <c r="DC14" s="185">
        <f t="shared" si="91"/>
        <v>0</v>
      </c>
      <c r="DD14" s="185"/>
      <c r="DE14" s="185"/>
      <c r="DF14" s="54">
        <f t="shared" si="115"/>
        <v>9.1240000000000006</v>
      </c>
      <c r="DG14" s="54">
        <f t="shared" si="11"/>
        <v>9.1240000000000006</v>
      </c>
      <c r="DH14" s="54">
        <f t="shared" si="116"/>
        <v>0</v>
      </c>
      <c r="DI14" s="54">
        <f t="shared" si="57"/>
        <v>0</v>
      </c>
      <c r="DJ14" s="184">
        <f>SUM('[1]ПОЛНАЯ СЕБЕСТОИМОСТЬ СТОКИ 2020'!AY14)</f>
        <v>0</v>
      </c>
      <c r="DK14" s="184">
        <f>SUM('[1]ПОЛНАЯ СЕБЕСТОИМОСТЬ СТОКИ 2020'!AZ14)</f>
        <v>0</v>
      </c>
      <c r="DL14" s="185">
        <f t="shared" si="92"/>
        <v>0</v>
      </c>
      <c r="DM14" s="185"/>
      <c r="DN14" s="185"/>
      <c r="DO14" s="57">
        <f t="shared" si="59"/>
        <v>27.372</v>
      </c>
      <c r="DP14" s="57">
        <f t="shared" si="60"/>
        <v>27.372</v>
      </c>
      <c r="DQ14" s="57">
        <f t="shared" si="60"/>
        <v>0</v>
      </c>
      <c r="DR14" s="57">
        <f t="shared" si="61"/>
        <v>0</v>
      </c>
      <c r="DS14" s="57">
        <f t="shared" si="62"/>
        <v>0</v>
      </c>
      <c r="DT14" s="57">
        <f t="shared" si="62"/>
        <v>0</v>
      </c>
      <c r="DU14" s="58">
        <f t="shared" si="12"/>
        <v>0</v>
      </c>
      <c r="DV14" s="57">
        <f t="shared" si="12"/>
        <v>0</v>
      </c>
      <c r="DW14" s="57">
        <f t="shared" si="12"/>
        <v>0</v>
      </c>
      <c r="DX14" s="57">
        <f t="shared" si="63"/>
        <v>-27.372</v>
      </c>
      <c r="DY14" s="59">
        <f t="shared" si="13"/>
        <v>-27.372</v>
      </c>
      <c r="DZ14" s="59">
        <f t="shared" si="13"/>
        <v>0</v>
      </c>
      <c r="EA14" s="57">
        <f t="shared" si="117"/>
        <v>82.116</v>
      </c>
      <c r="EB14" s="57">
        <f t="shared" si="65"/>
        <v>82.116</v>
      </c>
      <c r="EC14" s="57">
        <f t="shared" si="65"/>
        <v>0</v>
      </c>
      <c r="ED14" s="57">
        <f t="shared" si="66"/>
        <v>40.78</v>
      </c>
      <c r="EE14" s="57">
        <f t="shared" si="14"/>
        <v>40.78</v>
      </c>
      <c r="EF14" s="57">
        <f t="shared" si="14"/>
        <v>0</v>
      </c>
      <c r="EG14" s="57">
        <f t="shared" si="14"/>
        <v>0</v>
      </c>
      <c r="EH14" s="57">
        <f t="shared" si="14"/>
        <v>0</v>
      </c>
      <c r="EI14" s="57">
        <f t="shared" si="14"/>
        <v>0</v>
      </c>
      <c r="EJ14" s="57">
        <f t="shared" si="118"/>
        <v>-41.335999999999999</v>
      </c>
      <c r="EK14" s="59">
        <f t="shared" si="15"/>
        <v>-41.335999999999999</v>
      </c>
      <c r="EL14" s="59">
        <f t="shared" si="15"/>
        <v>0</v>
      </c>
      <c r="EM14" s="54">
        <f t="shared" si="119"/>
        <v>9.1240000000000006</v>
      </c>
      <c r="EN14" s="54">
        <f t="shared" si="16"/>
        <v>9.1240000000000006</v>
      </c>
      <c r="EO14" s="54">
        <f t="shared" si="16"/>
        <v>0</v>
      </c>
      <c r="EP14" s="54">
        <f t="shared" si="68"/>
        <v>0</v>
      </c>
      <c r="EQ14" s="184">
        <f>SUM('[1]ПОЛНАЯ СЕБЕСТОИМОСТЬ СТОКИ 2020'!BQ14)</f>
        <v>0</v>
      </c>
      <c r="ER14" s="184">
        <f>SUM('[1]ПОЛНАЯ СЕБЕСТОИМОСТЬ СТОКИ 2020'!BR14)</f>
        <v>0</v>
      </c>
      <c r="ES14" s="185">
        <f t="shared" si="93"/>
        <v>0</v>
      </c>
      <c r="ET14" s="185"/>
      <c r="EU14" s="185"/>
      <c r="EV14" s="54">
        <f t="shared" si="120"/>
        <v>9.1240000000000006</v>
      </c>
      <c r="EW14" s="54">
        <f t="shared" si="17"/>
        <v>9.1240000000000006</v>
      </c>
      <c r="EX14" s="54">
        <f t="shared" si="121"/>
        <v>0</v>
      </c>
      <c r="EY14" s="54">
        <f t="shared" si="70"/>
        <v>0</v>
      </c>
      <c r="EZ14" s="184">
        <f>SUM('[1]ПОЛНАЯ СЕБЕСТОИМОСТЬ СТОКИ 2020'!BT14)</f>
        <v>0</v>
      </c>
      <c r="FA14" s="184">
        <f>SUM('[1]ПОЛНАЯ СЕБЕСТОИМОСТЬ СТОКИ 2020'!BU14)</f>
        <v>0</v>
      </c>
      <c r="FB14" s="185">
        <f t="shared" si="94"/>
        <v>0</v>
      </c>
      <c r="FC14" s="185"/>
      <c r="FD14" s="185"/>
      <c r="FE14" s="54">
        <f t="shared" si="122"/>
        <v>9.1240000000000006</v>
      </c>
      <c r="FF14" s="54">
        <f t="shared" si="18"/>
        <v>9.1240000000000006</v>
      </c>
      <c r="FG14" s="54">
        <f t="shared" si="123"/>
        <v>0</v>
      </c>
      <c r="FH14" s="54">
        <f t="shared" si="72"/>
        <v>0</v>
      </c>
      <c r="FI14" s="184">
        <f>SUM('[1]ПОЛНАЯ СЕБЕСТОИМОСТЬ СТОКИ 2020'!BW14)</f>
        <v>0</v>
      </c>
      <c r="FJ14" s="184">
        <f>SUM('[1]ПОЛНАЯ СЕБЕСТОИМОСТЬ СТОКИ 2020'!BX14)</f>
        <v>0</v>
      </c>
      <c r="FK14" s="185">
        <f t="shared" si="95"/>
        <v>0</v>
      </c>
      <c r="FL14" s="185"/>
      <c r="FM14" s="185"/>
      <c r="FN14" s="57">
        <f t="shared" si="74"/>
        <v>27.372</v>
      </c>
      <c r="FO14" s="57">
        <f t="shared" si="75"/>
        <v>27.372</v>
      </c>
      <c r="FP14" s="57">
        <f t="shared" si="75"/>
        <v>0</v>
      </c>
      <c r="FQ14" s="57">
        <f t="shared" si="76"/>
        <v>0</v>
      </c>
      <c r="FR14" s="57">
        <f t="shared" si="77"/>
        <v>0</v>
      </c>
      <c r="FS14" s="57">
        <f t="shared" si="77"/>
        <v>0</v>
      </c>
      <c r="FT14" s="58">
        <f t="shared" si="19"/>
        <v>0</v>
      </c>
      <c r="FU14" s="58">
        <f t="shared" si="19"/>
        <v>0</v>
      </c>
      <c r="FV14" s="58">
        <f t="shared" si="19"/>
        <v>0</v>
      </c>
      <c r="FW14" s="57">
        <f t="shared" si="78"/>
        <v>-27.372</v>
      </c>
      <c r="FX14" s="59">
        <f t="shared" si="20"/>
        <v>-27.372</v>
      </c>
      <c r="FY14" s="59">
        <f t="shared" si="20"/>
        <v>0</v>
      </c>
      <c r="FZ14" s="57">
        <f t="shared" si="79"/>
        <v>109.488</v>
      </c>
      <c r="GA14" s="57">
        <f>SUM([1]объемы!BD67)</f>
        <v>109.488</v>
      </c>
      <c r="GB14" s="57">
        <v>0</v>
      </c>
      <c r="GC14" s="57">
        <f t="shared" si="124"/>
        <v>40.78</v>
      </c>
      <c r="GD14" s="58">
        <f t="shared" si="21"/>
        <v>40.78</v>
      </c>
      <c r="GE14" s="58">
        <f t="shared" si="21"/>
        <v>0</v>
      </c>
      <c r="GF14" s="58">
        <f t="shared" si="21"/>
        <v>0</v>
      </c>
      <c r="GG14" s="58">
        <f t="shared" si="22"/>
        <v>0</v>
      </c>
      <c r="GH14" s="58">
        <f t="shared" si="22"/>
        <v>0</v>
      </c>
      <c r="GI14" s="57">
        <f t="shared" si="125"/>
        <v>-68.707999999999998</v>
      </c>
      <c r="GJ14" s="59">
        <f t="shared" si="23"/>
        <v>-68.707999999999998</v>
      </c>
      <c r="GK14" s="59">
        <f t="shared" si="23"/>
        <v>0</v>
      </c>
      <c r="GM14" s="39">
        <f t="shared" si="82"/>
        <v>109.48799999999999</v>
      </c>
    </row>
    <row r="15" spans="1:195" ht="18.75" customHeight="1" x14ac:dyDescent="0.3">
      <c r="A15" s="186" t="s">
        <v>42</v>
      </c>
      <c r="B15" s="54">
        <f t="shared" si="126"/>
        <v>7.0876666666666672</v>
      </c>
      <c r="C15" s="54">
        <f t="shared" si="127"/>
        <v>7.0876666666666672</v>
      </c>
      <c r="D15" s="54">
        <f t="shared" si="127"/>
        <v>0</v>
      </c>
      <c r="E15" s="54">
        <f t="shared" si="26"/>
        <v>7.41</v>
      </c>
      <c r="F15" s="184">
        <f>SUM('[1]ПОЛНАЯ СЕБЕСТОИМОСТЬ СТОКИ 2020'!F15)</f>
        <v>7.41</v>
      </c>
      <c r="G15" s="184">
        <f>SUM('[1]ПОЛНАЯ СЕБЕСТОИМОСТЬ СТОКИ 2020'!G15)</f>
        <v>0</v>
      </c>
      <c r="H15" s="185">
        <f t="shared" si="83"/>
        <v>0</v>
      </c>
      <c r="I15" s="185"/>
      <c r="J15" s="185"/>
      <c r="K15" s="54">
        <f t="shared" si="99"/>
        <v>7.0876666666666672</v>
      </c>
      <c r="L15" s="54">
        <f t="shared" si="100"/>
        <v>7.0876666666666672</v>
      </c>
      <c r="M15" s="54">
        <f t="shared" si="101"/>
        <v>0</v>
      </c>
      <c r="N15" s="54">
        <f t="shared" si="28"/>
        <v>7.7670000000000003</v>
      </c>
      <c r="O15" s="184">
        <f>SUM('[1]ПОЛНАЯ СЕБЕСТОИМОСТЬ СТОКИ 2020'!I15)</f>
        <v>7.7670000000000003</v>
      </c>
      <c r="P15" s="184">
        <f>SUM('[1]ПОЛНАЯ СЕБЕСТОИМОСТЬ СТОКИ 2020'!J15)</f>
        <v>0</v>
      </c>
      <c r="Q15" s="185">
        <f t="shared" si="84"/>
        <v>0</v>
      </c>
      <c r="R15" s="185"/>
      <c r="S15" s="185"/>
      <c r="T15" s="54">
        <f t="shared" si="102"/>
        <v>7.0876666666666672</v>
      </c>
      <c r="U15" s="54">
        <f t="shared" si="103"/>
        <v>7.0876666666666672</v>
      </c>
      <c r="V15" s="54">
        <f t="shared" si="104"/>
        <v>0</v>
      </c>
      <c r="W15" s="54">
        <f t="shared" si="30"/>
        <v>7.3540000000000001</v>
      </c>
      <c r="X15" s="184">
        <f>SUM('[1]ПОЛНАЯ СЕБЕСТОИМОСТЬ СТОКИ 2020'!L15)</f>
        <v>7.3540000000000001</v>
      </c>
      <c r="Y15" s="184">
        <f>SUM('[1]ПОЛНАЯ СЕБЕСТОИМОСТЬ СТОКИ 2020'!M15)</f>
        <v>0</v>
      </c>
      <c r="Z15" s="185">
        <f t="shared" si="85"/>
        <v>0</v>
      </c>
      <c r="AA15" s="185"/>
      <c r="AB15" s="185"/>
      <c r="AC15" s="57">
        <f t="shared" si="32"/>
        <v>21.263000000000002</v>
      </c>
      <c r="AD15" s="57">
        <f t="shared" si="33"/>
        <v>21.263000000000002</v>
      </c>
      <c r="AE15" s="57">
        <f t="shared" si="33"/>
        <v>0</v>
      </c>
      <c r="AF15" s="57">
        <f t="shared" si="34"/>
        <v>22.530999999999999</v>
      </c>
      <c r="AG15" s="57">
        <f t="shared" si="35"/>
        <v>22.530999999999999</v>
      </c>
      <c r="AH15" s="57">
        <f t="shared" si="35"/>
        <v>0</v>
      </c>
      <c r="AI15" s="58">
        <f t="shared" si="2"/>
        <v>0</v>
      </c>
      <c r="AJ15" s="58">
        <f t="shared" si="2"/>
        <v>0</v>
      </c>
      <c r="AK15" s="58">
        <f t="shared" si="2"/>
        <v>0</v>
      </c>
      <c r="AL15" s="57">
        <f t="shared" si="36"/>
        <v>1.2679999999999971</v>
      </c>
      <c r="AM15" s="57">
        <f t="shared" si="37"/>
        <v>1.2679999999999971</v>
      </c>
      <c r="AN15" s="57">
        <f t="shared" si="37"/>
        <v>0</v>
      </c>
      <c r="AO15" s="54">
        <f t="shared" si="105"/>
        <v>7.0876666666666672</v>
      </c>
      <c r="AP15" s="54">
        <f t="shared" si="3"/>
        <v>7.0876666666666672</v>
      </c>
      <c r="AQ15" s="54">
        <f t="shared" si="3"/>
        <v>0</v>
      </c>
      <c r="AR15" s="54">
        <f t="shared" si="38"/>
        <v>6.9180000000000001</v>
      </c>
      <c r="AS15" s="184">
        <f>SUM('[1]ПОЛНАЯ СЕБЕСТОИМОСТЬ СТОКИ 2020'!U15)</f>
        <v>6.9180000000000001</v>
      </c>
      <c r="AT15" s="184">
        <f>SUM('[1]ПОЛНАЯ СЕБЕСТОИМОСТЬ СТОКИ 2020'!V15)</f>
        <v>0</v>
      </c>
      <c r="AU15" s="185">
        <f t="shared" si="86"/>
        <v>0</v>
      </c>
      <c r="AV15" s="185"/>
      <c r="AW15" s="185"/>
      <c r="AX15" s="54">
        <f t="shared" si="106"/>
        <v>7.0876666666666672</v>
      </c>
      <c r="AY15" s="54">
        <f t="shared" si="4"/>
        <v>7.0876666666666672</v>
      </c>
      <c r="AZ15" s="54">
        <f t="shared" si="107"/>
        <v>0</v>
      </c>
      <c r="BA15" s="54">
        <f t="shared" si="40"/>
        <v>6.2430000000000003</v>
      </c>
      <c r="BB15" s="184">
        <f>SUM('[1]ПОЛНАЯ СЕБЕСТОИМОСТЬ СТОКИ 2020'!X15)</f>
        <v>6.2430000000000003</v>
      </c>
      <c r="BC15" s="184">
        <f>SUM('[1]ПОЛНАЯ СЕБЕСТОИМОСТЬ СТОКИ 2020'!Y15)</f>
        <v>0</v>
      </c>
      <c r="BD15" s="185">
        <f t="shared" si="87"/>
        <v>0</v>
      </c>
      <c r="BE15" s="185"/>
      <c r="BF15" s="185"/>
      <c r="BG15" s="54">
        <f t="shared" si="108"/>
        <v>7.0876666666666672</v>
      </c>
      <c r="BH15" s="54">
        <f t="shared" si="5"/>
        <v>7.0876666666666672</v>
      </c>
      <c r="BI15" s="54">
        <f t="shared" si="109"/>
        <v>0</v>
      </c>
      <c r="BJ15" s="54">
        <f t="shared" si="42"/>
        <v>0</v>
      </c>
      <c r="BK15" s="184">
        <f>SUM('[1]ПОЛНАЯ СЕБЕСТОИМОСТЬ СТОКИ 2020'!AA15)</f>
        <v>0</v>
      </c>
      <c r="BL15" s="184">
        <f>SUM('[1]ПОЛНАЯ СЕБЕСТОИМОСТЬ СТОКИ 2020'!AB15)</f>
        <v>0</v>
      </c>
      <c r="BM15" s="185">
        <f t="shared" si="88"/>
        <v>0</v>
      </c>
      <c r="BN15" s="185"/>
      <c r="BO15" s="185"/>
      <c r="BP15" s="57">
        <f t="shared" si="44"/>
        <v>21.263000000000002</v>
      </c>
      <c r="BQ15" s="57">
        <f t="shared" si="45"/>
        <v>21.263000000000002</v>
      </c>
      <c r="BR15" s="57">
        <f t="shared" si="45"/>
        <v>0</v>
      </c>
      <c r="BS15" s="57">
        <f t="shared" si="46"/>
        <v>13.161000000000001</v>
      </c>
      <c r="BT15" s="57">
        <f t="shared" si="47"/>
        <v>13.161000000000001</v>
      </c>
      <c r="BU15" s="57">
        <f t="shared" si="47"/>
        <v>0</v>
      </c>
      <c r="BV15" s="58">
        <f t="shared" si="6"/>
        <v>0</v>
      </c>
      <c r="BW15" s="57">
        <f t="shared" si="6"/>
        <v>0</v>
      </c>
      <c r="BX15" s="57">
        <f t="shared" si="6"/>
        <v>0</v>
      </c>
      <c r="BY15" s="57">
        <f t="shared" si="48"/>
        <v>-8.1020000000000003</v>
      </c>
      <c r="BZ15" s="57">
        <f t="shared" si="49"/>
        <v>-8.1020000000000003</v>
      </c>
      <c r="CA15" s="57">
        <f t="shared" si="49"/>
        <v>0</v>
      </c>
      <c r="CB15" s="57">
        <f t="shared" si="50"/>
        <v>42.526000000000003</v>
      </c>
      <c r="CC15" s="57">
        <f t="shared" si="51"/>
        <v>42.526000000000003</v>
      </c>
      <c r="CD15" s="57">
        <f t="shared" si="51"/>
        <v>0</v>
      </c>
      <c r="CE15" s="57">
        <f t="shared" si="110"/>
        <v>35.692</v>
      </c>
      <c r="CF15" s="57">
        <f t="shared" si="7"/>
        <v>35.692</v>
      </c>
      <c r="CG15" s="57">
        <f t="shared" si="7"/>
        <v>0</v>
      </c>
      <c r="CH15" s="58">
        <f t="shared" si="7"/>
        <v>0</v>
      </c>
      <c r="CI15" s="58">
        <f t="shared" si="7"/>
        <v>0</v>
      </c>
      <c r="CJ15" s="58">
        <f t="shared" si="7"/>
        <v>0</v>
      </c>
      <c r="CK15" s="57">
        <f t="shared" si="111"/>
        <v>-6.8340000000000032</v>
      </c>
      <c r="CL15" s="59">
        <f t="shared" si="8"/>
        <v>-6.8340000000000032</v>
      </c>
      <c r="CM15" s="59">
        <f t="shared" si="8"/>
        <v>0</v>
      </c>
      <c r="CN15" s="54">
        <f t="shared" si="112"/>
        <v>7.0876666666666672</v>
      </c>
      <c r="CO15" s="54">
        <f t="shared" si="9"/>
        <v>7.0876666666666672</v>
      </c>
      <c r="CP15" s="54">
        <f t="shared" si="9"/>
        <v>0</v>
      </c>
      <c r="CQ15" s="54">
        <f t="shared" si="53"/>
        <v>0</v>
      </c>
      <c r="CR15" s="184">
        <f>SUM('[1]ПОЛНАЯ СЕБЕСТОИМОСТЬ СТОКИ 2020'!AS15)</f>
        <v>0</v>
      </c>
      <c r="CS15" s="184">
        <f>SUM('[1]ПОЛНАЯ СЕБЕСТОИМОСТЬ СТОКИ 2020'!AT15)</f>
        <v>0</v>
      </c>
      <c r="CT15" s="185">
        <f t="shared" si="90"/>
        <v>0</v>
      </c>
      <c r="CU15" s="185"/>
      <c r="CV15" s="185"/>
      <c r="CW15" s="54">
        <f t="shared" si="113"/>
        <v>7.0876666666666672</v>
      </c>
      <c r="CX15" s="54">
        <f t="shared" si="10"/>
        <v>7.0876666666666672</v>
      </c>
      <c r="CY15" s="54">
        <f t="shared" si="114"/>
        <v>0</v>
      </c>
      <c r="CZ15" s="54">
        <f t="shared" si="55"/>
        <v>0</v>
      </c>
      <c r="DA15" s="184">
        <f>SUM('[1]ПОЛНАЯ СЕБЕСТОИМОСТЬ СТОКИ 2020'!AV15)</f>
        <v>0</v>
      </c>
      <c r="DB15" s="184">
        <f>SUM('[1]ПОЛНАЯ СЕБЕСТОИМОСТЬ СТОКИ 2020'!AW15)</f>
        <v>0</v>
      </c>
      <c r="DC15" s="185">
        <f t="shared" si="91"/>
        <v>0</v>
      </c>
      <c r="DD15" s="185"/>
      <c r="DE15" s="185"/>
      <c r="DF15" s="54">
        <f t="shared" si="115"/>
        <v>7.0876666666666672</v>
      </c>
      <c r="DG15" s="54">
        <f t="shared" si="11"/>
        <v>7.0876666666666672</v>
      </c>
      <c r="DH15" s="54">
        <f t="shared" si="116"/>
        <v>0</v>
      </c>
      <c r="DI15" s="54">
        <f t="shared" si="57"/>
        <v>0</v>
      </c>
      <c r="DJ15" s="184">
        <f>SUM('[1]ПОЛНАЯ СЕБЕСТОИМОСТЬ СТОКИ 2020'!AY15)</f>
        <v>0</v>
      </c>
      <c r="DK15" s="184">
        <f>SUM('[1]ПОЛНАЯ СЕБЕСТОИМОСТЬ СТОКИ 2020'!AZ15)</f>
        <v>0</v>
      </c>
      <c r="DL15" s="185">
        <f t="shared" si="92"/>
        <v>0</v>
      </c>
      <c r="DM15" s="185"/>
      <c r="DN15" s="185"/>
      <c r="DO15" s="57">
        <f t="shared" si="59"/>
        <v>21.263000000000002</v>
      </c>
      <c r="DP15" s="57">
        <f t="shared" si="60"/>
        <v>21.263000000000002</v>
      </c>
      <c r="DQ15" s="57">
        <f t="shared" si="60"/>
        <v>0</v>
      </c>
      <c r="DR15" s="57">
        <f t="shared" si="61"/>
        <v>0</v>
      </c>
      <c r="DS15" s="57">
        <f t="shared" si="62"/>
        <v>0</v>
      </c>
      <c r="DT15" s="57">
        <f t="shared" si="62"/>
        <v>0</v>
      </c>
      <c r="DU15" s="58">
        <f t="shared" si="12"/>
        <v>0</v>
      </c>
      <c r="DV15" s="57">
        <f t="shared" si="12"/>
        <v>0</v>
      </c>
      <c r="DW15" s="57">
        <f t="shared" si="12"/>
        <v>0</v>
      </c>
      <c r="DX15" s="57">
        <f t="shared" si="63"/>
        <v>-21.263000000000002</v>
      </c>
      <c r="DY15" s="59">
        <f t="shared" si="13"/>
        <v>-21.263000000000002</v>
      </c>
      <c r="DZ15" s="59">
        <f t="shared" si="13"/>
        <v>0</v>
      </c>
      <c r="EA15" s="57">
        <f t="shared" si="117"/>
        <v>63.789000000000001</v>
      </c>
      <c r="EB15" s="57">
        <f t="shared" si="65"/>
        <v>63.789000000000001</v>
      </c>
      <c r="EC15" s="57">
        <f t="shared" si="65"/>
        <v>0</v>
      </c>
      <c r="ED15" s="57">
        <f t="shared" si="66"/>
        <v>35.692</v>
      </c>
      <c r="EE15" s="57">
        <f t="shared" si="14"/>
        <v>35.692</v>
      </c>
      <c r="EF15" s="57">
        <f t="shared" si="14"/>
        <v>0</v>
      </c>
      <c r="EG15" s="57">
        <f t="shared" si="14"/>
        <v>0</v>
      </c>
      <c r="EH15" s="57">
        <f t="shared" si="14"/>
        <v>0</v>
      </c>
      <c r="EI15" s="57">
        <f t="shared" si="14"/>
        <v>0</v>
      </c>
      <c r="EJ15" s="57">
        <f t="shared" si="118"/>
        <v>-28.097000000000001</v>
      </c>
      <c r="EK15" s="59">
        <f t="shared" si="15"/>
        <v>-28.097000000000001</v>
      </c>
      <c r="EL15" s="59">
        <f t="shared" si="15"/>
        <v>0</v>
      </c>
      <c r="EM15" s="54">
        <f t="shared" si="119"/>
        <v>7.0876666666666672</v>
      </c>
      <c r="EN15" s="54">
        <f t="shared" si="16"/>
        <v>7.0876666666666672</v>
      </c>
      <c r="EO15" s="54">
        <f t="shared" si="16"/>
        <v>0</v>
      </c>
      <c r="EP15" s="54">
        <f t="shared" si="68"/>
        <v>0</v>
      </c>
      <c r="EQ15" s="184">
        <f>SUM('[1]ПОЛНАЯ СЕБЕСТОИМОСТЬ СТОКИ 2020'!BQ15)</f>
        <v>0</v>
      </c>
      <c r="ER15" s="184">
        <f>SUM('[1]ПОЛНАЯ СЕБЕСТОИМОСТЬ СТОКИ 2020'!BR15)</f>
        <v>0</v>
      </c>
      <c r="ES15" s="185">
        <f t="shared" si="93"/>
        <v>0</v>
      </c>
      <c r="ET15" s="185"/>
      <c r="EU15" s="185"/>
      <c r="EV15" s="54">
        <f t="shared" si="120"/>
        <v>7.0876666666666672</v>
      </c>
      <c r="EW15" s="54">
        <f t="shared" si="17"/>
        <v>7.0876666666666672</v>
      </c>
      <c r="EX15" s="54">
        <f t="shared" si="121"/>
        <v>0</v>
      </c>
      <c r="EY15" s="54">
        <f t="shared" si="70"/>
        <v>0</v>
      </c>
      <c r="EZ15" s="184">
        <f>SUM('[1]ПОЛНАЯ СЕБЕСТОИМОСТЬ СТОКИ 2020'!BT15)</f>
        <v>0</v>
      </c>
      <c r="FA15" s="184">
        <f>SUM('[1]ПОЛНАЯ СЕБЕСТОИМОСТЬ СТОКИ 2020'!BU15)</f>
        <v>0</v>
      </c>
      <c r="FB15" s="185">
        <f t="shared" si="94"/>
        <v>0</v>
      </c>
      <c r="FC15" s="185"/>
      <c r="FD15" s="185"/>
      <c r="FE15" s="54">
        <f t="shared" si="122"/>
        <v>7.0876666666666672</v>
      </c>
      <c r="FF15" s="54">
        <f t="shared" si="18"/>
        <v>7.0876666666666672</v>
      </c>
      <c r="FG15" s="54">
        <f t="shared" si="123"/>
        <v>0</v>
      </c>
      <c r="FH15" s="54">
        <f t="shared" si="72"/>
        <v>0</v>
      </c>
      <c r="FI15" s="184">
        <f>SUM('[1]ПОЛНАЯ СЕБЕСТОИМОСТЬ СТОКИ 2020'!BW15)</f>
        <v>0</v>
      </c>
      <c r="FJ15" s="184">
        <f>SUM('[1]ПОЛНАЯ СЕБЕСТОИМОСТЬ СТОКИ 2020'!BX15)</f>
        <v>0</v>
      </c>
      <c r="FK15" s="185">
        <f t="shared" si="95"/>
        <v>0</v>
      </c>
      <c r="FL15" s="185"/>
      <c r="FM15" s="185"/>
      <c r="FN15" s="57">
        <f t="shared" si="74"/>
        <v>21.263000000000002</v>
      </c>
      <c r="FO15" s="57">
        <f t="shared" si="75"/>
        <v>21.263000000000002</v>
      </c>
      <c r="FP15" s="57">
        <f t="shared" si="75"/>
        <v>0</v>
      </c>
      <c r="FQ15" s="57">
        <f t="shared" si="76"/>
        <v>0</v>
      </c>
      <c r="FR15" s="57">
        <f t="shared" si="77"/>
        <v>0</v>
      </c>
      <c r="FS15" s="57">
        <f t="shared" si="77"/>
        <v>0</v>
      </c>
      <c r="FT15" s="58">
        <f t="shared" si="19"/>
        <v>0</v>
      </c>
      <c r="FU15" s="58">
        <f t="shared" si="19"/>
        <v>0</v>
      </c>
      <c r="FV15" s="58">
        <f t="shared" si="19"/>
        <v>0</v>
      </c>
      <c r="FW15" s="57">
        <f t="shared" si="78"/>
        <v>-21.263000000000002</v>
      </c>
      <c r="FX15" s="59">
        <f t="shared" si="20"/>
        <v>-21.263000000000002</v>
      </c>
      <c r="FY15" s="59">
        <f t="shared" si="20"/>
        <v>0</v>
      </c>
      <c r="FZ15" s="57">
        <f t="shared" si="79"/>
        <v>85.052000000000007</v>
      </c>
      <c r="GA15" s="57">
        <f>SUM([1]объемы!BD68)</f>
        <v>85.052000000000007</v>
      </c>
      <c r="GB15" s="57">
        <v>0</v>
      </c>
      <c r="GC15" s="57">
        <f t="shared" si="124"/>
        <v>35.692</v>
      </c>
      <c r="GD15" s="58">
        <f t="shared" si="21"/>
        <v>35.692</v>
      </c>
      <c r="GE15" s="58">
        <f t="shared" si="21"/>
        <v>0</v>
      </c>
      <c r="GF15" s="58">
        <f t="shared" si="21"/>
        <v>0</v>
      </c>
      <c r="GG15" s="58">
        <f t="shared" si="22"/>
        <v>0</v>
      </c>
      <c r="GH15" s="58">
        <f t="shared" si="22"/>
        <v>0</v>
      </c>
      <c r="GI15" s="57">
        <f t="shared" si="125"/>
        <v>-49.360000000000007</v>
      </c>
      <c r="GJ15" s="59">
        <f t="shared" si="23"/>
        <v>-49.360000000000007</v>
      </c>
      <c r="GK15" s="59">
        <f t="shared" si="23"/>
        <v>0</v>
      </c>
      <c r="GM15" s="39">
        <f t="shared" si="82"/>
        <v>85.051999999999978</v>
      </c>
    </row>
    <row r="16" spans="1:195" ht="18.75" customHeight="1" x14ac:dyDescent="0.3">
      <c r="A16" s="186" t="s">
        <v>43</v>
      </c>
      <c r="B16" s="54">
        <f t="shared" si="126"/>
        <v>8.6383333333333336</v>
      </c>
      <c r="C16" s="54">
        <f t="shared" si="127"/>
        <v>8.6383333333333336</v>
      </c>
      <c r="D16" s="54">
        <f t="shared" si="127"/>
        <v>0</v>
      </c>
      <c r="E16" s="54">
        <f t="shared" si="26"/>
        <v>9</v>
      </c>
      <c r="F16" s="184">
        <f>SUM('[1]ПОЛНАЯ СЕБЕСТОИМОСТЬ СТОКИ 2020'!F16)</f>
        <v>9</v>
      </c>
      <c r="G16" s="184">
        <f>SUM('[1]ПОЛНАЯ СЕБЕСТОИМОСТЬ СТОКИ 2020'!G16)</f>
        <v>0</v>
      </c>
      <c r="H16" s="185">
        <f t="shared" si="83"/>
        <v>0</v>
      </c>
      <c r="I16" s="185"/>
      <c r="J16" s="185"/>
      <c r="K16" s="54">
        <f t="shared" si="99"/>
        <v>8.6383333333333336</v>
      </c>
      <c r="L16" s="54">
        <f t="shared" si="100"/>
        <v>8.6383333333333336</v>
      </c>
      <c r="M16" s="54">
        <f t="shared" si="101"/>
        <v>0</v>
      </c>
      <c r="N16" s="54">
        <f t="shared" si="28"/>
        <v>11.284000000000001</v>
      </c>
      <c r="O16" s="184">
        <f>SUM('[1]ПОЛНАЯ СЕБЕСТОИМОСТЬ СТОКИ 2020'!I16)</f>
        <v>11.284000000000001</v>
      </c>
      <c r="P16" s="184">
        <f>SUM('[1]ПОЛНАЯ СЕБЕСТОИМОСТЬ СТОКИ 2020'!J16)</f>
        <v>0</v>
      </c>
      <c r="Q16" s="185">
        <f t="shared" si="84"/>
        <v>0</v>
      </c>
      <c r="R16" s="185"/>
      <c r="S16" s="185"/>
      <c r="T16" s="54">
        <f t="shared" si="102"/>
        <v>8.6383333333333336</v>
      </c>
      <c r="U16" s="54">
        <f t="shared" si="103"/>
        <v>8.6383333333333336</v>
      </c>
      <c r="V16" s="54">
        <f t="shared" si="104"/>
        <v>0</v>
      </c>
      <c r="W16" s="54">
        <f t="shared" si="30"/>
        <v>9.5</v>
      </c>
      <c r="X16" s="184">
        <f>SUM('[1]ПОЛНАЯ СЕБЕСТОИМОСТЬ СТОКИ 2020'!L16)</f>
        <v>9.5</v>
      </c>
      <c r="Y16" s="184">
        <f>SUM('[1]ПОЛНАЯ СЕБЕСТОИМОСТЬ СТОКИ 2020'!M16)</f>
        <v>0</v>
      </c>
      <c r="Z16" s="185">
        <f t="shared" si="85"/>
        <v>0</v>
      </c>
      <c r="AA16" s="185"/>
      <c r="AB16" s="185"/>
      <c r="AC16" s="57">
        <f t="shared" si="32"/>
        <v>25.914999999999999</v>
      </c>
      <c r="AD16" s="57">
        <f t="shared" si="33"/>
        <v>25.914999999999999</v>
      </c>
      <c r="AE16" s="57">
        <f t="shared" si="33"/>
        <v>0</v>
      </c>
      <c r="AF16" s="57">
        <f t="shared" si="34"/>
        <v>29.783999999999999</v>
      </c>
      <c r="AG16" s="57">
        <f t="shared" si="35"/>
        <v>29.783999999999999</v>
      </c>
      <c r="AH16" s="57">
        <f t="shared" si="35"/>
        <v>0</v>
      </c>
      <c r="AI16" s="58">
        <f t="shared" si="2"/>
        <v>0</v>
      </c>
      <c r="AJ16" s="58">
        <f t="shared" si="2"/>
        <v>0</v>
      </c>
      <c r="AK16" s="58">
        <f t="shared" si="2"/>
        <v>0</v>
      </c>
      <c r="AL16" s="57">
        <f t="shared" si="36"/>
        <v>3.8689999999999998</v>
      </c>
      <c r="AM16" s="57">
        <f t="shared" si="37"/>
        <v>3.8689999999999998</v>
      </c>
      <c r="AN16" s="57">
        <f t="shared" si="37"/>
        <v>0</v>
      </c>
      <c r="AO16" s="54">
        <f t="shared" si="105"/>
        <v>8.6383333333333336</v>
      </c>
      <c r="AP16" s="54">
        <f t="shared" si="3"/>
        <v>8.6383333333333336</v>
      </c>
      <c r="AQ16" s="54">
        <f t="shared" si="3"/>
        <v>0</v>
      </c>
      <c r="AR16" s="54">
        <f t="shared" si="38"/>
        <v>5.452</v>
      </c>
      <c r="AS16" s="184">
        <f>SUM('[1]ПОЛНАЯ СЕБЕСТОИМОСТЬ СТОКИ 2020'!U16)</f>
        <v>5.452</v>
      </c>
      <c r="AT16" s="184">
        <f>SUM('[1]ПОЛНАЯ СЕБЕСТОИМОСТЬ СТОКИ 2020'!V16)</f>
        <v>0</v>
      </c>
      <c r="AU16" s="185">
        <f t="shared" si="86"/>
        <v>0</v>
      </c>
      <c r="AV16" s="185"/>
      <c r="AW16" s="185"/>
      <c r="AX16" s="54">
        <f t="shared" si="106"/>
        <v>8.6383333333333336</v>
      </c>
      <c r="AY16" s="54">
        <f t="shared" si="4"/>
        <v>8.6383333333333336</v>
      </c>
      <c r="AZ16" s="54">
        <f t="shared" si="107"/>
        <v>0</v>
      </c>
      <c r="BA16" s="54">
        <f t="shared" si="40"/>
        <v>2.6960000000000002</v>
      </c>
      <c r="BB16" s="184">
        <f>SUM('[1]ПОЛНАЯ СЕБЕСТОИМОСТЬ СТОКИ 2020'!X16)</f>
        <v>2.6960000000000002</v>
      </c>
      <c r="BC16" s="184">
        <f>SUM('[1]ПОЛНАЯ СЕБЕСТОИМОСТЬ СТОКИ 2020'!Y16)</f>
        <v>0</v>
      </c>
      <c r="BD16" s="185">
        <f t="shared" si="87"/>
        <v>0</v>
      </c>
      <c r="BE16" s="185"/>
      <c r="BF16" s="185"/>
      <c r="BG16" s="54">
        <f t="shared" si="108"/>
        <v>8.6383333333333336</v>
      </c>
      <c r="BH16" s="54">
        <f t="shared" si="5"/>
        <v>8.6383333333333336</v>
      </c>
      <c r="BI16" s="54">
        <f t="shared" si="109"/>
        <v>0</v>
      </c>
      <c r="BJ16" s="54">
        <f t="shared" si="42"/>
        <v>0</v>
      </c>
      <c r="BK16" s="184">
        <f>SUM('[1]ПОЛНАЯ СЕБЕСТОИМОСТЬ СТОКИ 2020'!AA16)</f>
        <v>0</v>
      </c>
      <c r="BL16" s="184">
        <f>SUM('[1]ПОЛНАЯ СЕБЕСТОИМОСТЬ СТОКИ 2020'!AB16)</f>
        <v>0</v>
      </c>
      <c r="BM16" s="185">
        <f t="shared" si="88"/>
        <v>0</v>
      </c>
      <c r="BN16" s="185"/>
      <c r="BO16" s="185"/>
      <c r="BP16" s="57">
        <f t="shared" si="44"/>
        <v>25.914999999999999</v>
      </c>
      <c r="BQ16" s="57">
        <f t="shared" si="45"/>
        <v>25.914999999999999</v>
      </c>
      <c r="BR16" s="57">
        <f t="shared" si="45"/>
        <v>0</v>
      </c>
      <c r="BS16" s="57">
        <f t="shared" si="46"/>
        <v>8.1479999999999997</v>
      </c>
      <c r="BT16" s="57">
        <f t="shared" si="47"/>
        <v>8.1479999999999997</v>
      </c>
      <c r="BU16" s="57">
        <f t="shared" si="47"/>
        <v>0</v>
      </c>
      <c r="BV16" s="58">
        <f t="shared" si="6"/>
        <v>0</v>
      </c>
      <c r="BW16" s="57">
        <f t="shared" si="6"/>
        <v>0</v>
      </c>
      <c r="BX16" s="57">
        <f t="shared" si="6"/>
        <v>0</v>
      </c>
      <c r="BY16" s="57">
        <f t="shared" si="48"/>
        <v>-17.766999999999999</v>
      </c>
      <c r="BZ16" s="57">
        <f t="shared" si="49"/>
        <v>-17.766999999999999</v>
      </c>
      <c r="CA16" s="57">
        <f t="shared" si="49"/>
        <v>0</v>
      </c>
      <c r="CB16" s="57">
        <f t="shared" si="50"/>
        <v>51.83</v>
      </c>
      <c r="CC16" s="57">
        <f t="shared" si="51"/>
        <v>51.83</v>
      </c>
      <c r="CD16" s="57">
        <f t="shared" si="51"/>
        <v>0</v>
      </c>
      <c r="CE16" s="57">
        <f t="shared" si="110"/>
        <v>37.932000000000002</v>
      </c>
      <c r="CF16" s="57">
        <f t="shared" si="7"/>
        <v>37.932000000000002</v>
      </c>
      <c r="CG16" s="57">
        <f t="shared" si="7"/>
        <v>0</v>
      </c>
      <c r="CH16" s="58">
        <f t="shared" si="7"/>
        <v>0</v>
      </c>
      <c r="CI16" s="58">
        <f t="shared" si="7"/>
        <v>0</v>
      </c>
      <c r="CJ16" s="58">
        <f t="shared" si="7"/>
        <v>0</v>
      </c>
      <c r="CK16" s="57">
        <f t="shared" si="111"/>
        <v>-13.897999999999996</v>
      </c>
      <c r="CL16" s="59">
        <f t="shared" si="8"/>
        <v>-13.897999999999996</v>
      </c>
      <c r="CM16" s="59">
        <f t="shared" si="8"/>
        <v>0</v>
      </c>
      <c r="CN16" s="54">
        <f t="shared" si="112"/>
        <v>8.6383333333333336</v>
      </c>
      <c r="CO16" s="54">
        <f t="shared" si="9"/>
        <v>8.6383333333333336</v>
      </c>
      <c r="CP16" s="54">
        <f t="shared" si="9"/>
        <v>0</v>
      </c>
      <c r="CQ16" s="54">
        <f t="shared" si="53"/>
        <v>0</v>
      </c>
      <c r="CR16" s="184">
        <f>SUM('[1]ПОЛНАЯ СЕБЕСТОИМОСТЬ СТОКИ 2020'!AS16)</f>
        <v>0</v>
      </c>
      <c r="CS16" s="184">
        <f>SUM('[1]ПОЛНАЯ СЕБЕСТОИМОСТЬ СТОКИ 2020'!AT16)</f>
        <v>0</v>
      </c>
      <c r="CT16" s="185">
        <f t="shared" si="90"/>
        <v>0</v>
      </c>
      <c r="CU16" s="185"/>
      <c r="CV16" s="185"/>
      <c r="CW16" s="54">
        <f t="shared" si="113"/>
        <v>8.6383333333333336</v>
      </c>
      <c r="CX16" s="54">
        <f t="shared" si="10"/>
        <v>8.6383333333333336</v>
      </c>
      <c r="CY16" s="54">
        <f t="shared" si="114"/>
        <v>0</v>
      </c>
      <c r="CZ16" s="54">
        <f t="shared" si="55"/>
        <v>0</v>
      </c>
      <c r="DA16" s="184">
        <f>SUM('[1]ПОЛНАЯ СЕБЕСТОИМОСТЬ СТОКИ 2020'!AV16)</f>
        <v>0</v>
      </c>
      <c r="DB16" s="184">
        <f>SUM('[1]ПОЛНАЯ СЕБЕСТОИМОСТЬ СТОКИ 2020'!AW16)</f>
        <v>0</v>
      </c>
      <c r="DC16" s="185">
        <f t="shared" si="91"/>
        <v>0</v>
      </c>
      <c r="DD16" s="185"/>
      <c r="DE16" s="185"/>
      <c r="DF16" s="54">
        <f t="shared" si="115"/>
        <v>8.6383333333333336</v>
      </c>
      <c r="DG16" s="54">
        <f t="shared" si="11"/>
        <v>8.6383333333333336</v>
      </c>
      <c r="DH16" s="54">
        <f t="shared" si="116"/>
        <v>0</v>
      </c>
      <c r="DI16" s="54">
        <f t="shared" si="57"/>
        <v>0</v>
      </c>
      <c r="DJ16" s="184">
        <f>SUM('[1]ПОЛНАЯ СЕБЕСТОИМОСТЬ СТОКИ 2020'!AY16)</f>
        <v>0</v>
      </c>
      <c r="DK16" s="184">
        <f>SUM('[1]ПОЛНАЯ СЕБЕСТОИМОСТЬ СТОКИ 2020'!AZ16)</f>
        <v>0</v>
      </c>
      <c r="DL16" s="185">
        <f t="shared" si="92"/>
        <v>0</v>
      </c>
      <c r="DM16" s="185"/>
      <c r="DN16" s="185"/>
      <c r="DO16" s="57">
        <f t="shared" si="59"/>
        <v>25.914999999999999</v>
      </c>
      <c r="DP16" s="57">
        <f t="shared" si="60"/>
        <v>25.914999999999999</v>
      </c>
      <c r="DQ16" s="57">
        <f t="shared" si="60"/>
        <v>0</v>
      </c>
      <c r="DR16" s="57">
        <f t="shared" si="61"/>
        <v>0</v>
      </c>
      <c r="DS16" s="57">
        <f t="shared" si="62"/>
        <v>0</v>
      </c>
      <c r="DT16" s="57">
        <f t="shared" si="62"/>
        <v>0</v>
      </c>
      <c r="DU16" s="58">
        <f t="shared" si="12"/>
        <v>0</v>
      </c>
      <c r="DV16" s="57">
        <f t="shared" si="12"/>
        <v>0</v>
      </c>
      <c r="DW16" s="57">
        <f t="shared" si="12"/>
        <v>0</v>
      </c>
      <c r="DX16" s="57">
        <f t="shared" si="63"/>
        <v>-25.914999999999999</v>
      </c>
      <c r="DY16" s="59">
        <f t="shared" si="13"/>
        <v>-25.914999999999999</v>
      </c>
      <c r="DZ16" s="59">
        <f t="shared" si="13"/>
        <v>0</v>
      </c>
      <c r="EA16" s="57">
        <f t="shared" si="117"/>
        <v>77.745000000000005</v>
      </c>
      <c r="EB16" s="57">
        <f t="shared" si="65"/>
        <v>77.745000000000005</v>
      </c>
      <c r="EC16" s="57">
        <f t="shared" si="65"/>
        <v>0</v>
      </c>
      <c r="ED16" s="57">
        <f t="shared" si="66"/>
        <v>37.932000000000002</v>
      </c>
      <c r="EE16" s="57">
        <f t="shared" si="14"/>
        <v>37.932000000000002</v>
      </c>
      <c r="EF16" s="57">
        <f t="shared" si="14"/>
        <v>0</v>
      </c>
      <c r="EG16" s="57">
        <f t="shared" si="14"/>
        <v>0</v>
      </c>
      <c r="EH16" s="57">
        <f t="shared" si="14"/>
        <v>0</v>
      </c>
      <c r="EI16" s="57">
        <f t="shared" si="14"/>
        <v>0</v>
      </c>
      <c r="EJ16" s="57">
        <f t="shared" si="118"/>
        <v>-39.813000000000002</v>
      </c>
      <c r="EK16" s="59">
        <f t="shared" si="15"/>
        <v>-39.813000000000002</v>
      </c>
      <c r="EL16" s="59">
        <f t="shared" si="15"/>
        <v>0</v>
      </c>
      <c r="EM16" s="54">
        <f t="shared" si="119"/>
        <v>8.6383333333333336</v>
      </c>
      <c r="EN16" s="54">
        <f t="shared" si="16"/>
        <v>8.6383333333333336</v>
      </c>
      <c r="EO16" s="54">
        <f t="shared" si="16"/>
        <v>0</v>
      </c>
      <c r="EP16" s="54">
        <f t="shared" si="68"/>
        <v>0</v>
      </c>
      <c r="EQ16" s="184">
        <f>SUM('[1]ПОЛНАЯ СЕБЕСТОИМОСТЬ СТОКИ 2020'!BQ16)</f>
        <v>0</v>
      </c>
      <c r="ER16" s="184">
        <f>SUM('[1]ПОЛНАЯ СЕБЕСТОИМОСТЬ СТОКИ 2020'!BR16)</f>
        <v>0</v>
      </c>
      <c r="ES16" s="185">
        <f t="shared" si="93"/>
        <v>0</v>
      </c>
      <c r="ET16" s="185"/>
      <c r="EU16" s="185"/>
      <c r="EV16" s="54">
        <f t="shared" si="120"/>
        <v>8.6383333333333336</v>
      </c>
      <c r="EW16" s="54">
        <f t="shared" si="17"/>
        <v>8.6383333333333336</v>
      </c>
      <c r="EX16" s="54">
        <f t="shared" si="121"/>
        <v>0</v>
      </c>
      <c r="EY16" s="54">
        <f t="shared" si="70"/>
        <v>0</v>
      </c>
      <c r="EZ16" s="184">
        <f>SUM('[1]ПОЛНАЯ СЕБЕСТОИМОСТЬ СТОКИ 2020'!BT16)</f>
        <v>0</v>
      </c>
      <c r="FA16" s="184">
        <f>SUM('[1]ПОЛНАЯ СЕБЕСТОИМОСТЬ СТОКИ 2020'!BU16)</f>
        <v>0</v>
      </c>
      <c r="FB16" s="185">
        <f t="shared" si="94"/>
        <v>0</v>
      </c>
      <c r="FC16" s="185"/>
      <c r="FD16" s="185"/>
      <c r="FE16" s="54">
        <f t="shared" si="122"/>
        <v>8.6383333333333336</v>
      </c>
      <c r="FF16" s="54">
        <f t="shared" si="18"/>
        <v>8.6383333333333336</v>
      </c>
      <c r="FG16" s="54">
        <f t="shared" si="123"/>
        <v>0</v>
      </c>
      <c r="FH16" s="54">
        <f t="shared" si="72"/>
        <v>0</v>
      </c>
      <c r="FI16" s="184">
        <f>SUM('[1]ПОЛНАЯ СЕБЕСТОИМОСТЬ СТОКИ 2020'!BW16)</f>
        <v>0</v>
      </c>
      <c r="FJ16" s="184">
        <f>SUM('[1]ПОЛНАЯ СЕБЕСТОИМОСТЬ СТОКИ 2020'!BX16)</f>
        <v>0</v>
      </c>
      <c r="FK16" s="185">
        <f t="shared" si="95"/>
        <v>0</v>
      </c>
      <c r="FL16" s="185"/>
      <c r="FM16" s="185"/>
      <c r="FN16" s="57">
        <f t="shared" si="74"/>
        <v>25.914999999999999</v>
      </c>
      <c r="FO16" s="57">
        <f t="shared" si="75"/>
        <v>25.914999999999999</v>
      </c>
      <c r="FP16" s="57">
        <f t="shared" si="75"/>
        <v>0</v>
      </c>
      <c r="FQ16" s="57">
        <f t="shared" si="76"/>
        <v>0</v>
      </c>
      <c r="FR16" s="57">
        <f t="shared" si="77"/>
        <v>0</v>
      </c>
      <c r="FS16" s="57">
        <f t="shared" si="77"/>
        <v>0</v>
      </c>
      <c r="FT16" s="58">
        <f t="shared" si="19"/>
        <v>0</v>
      </c>
      <c r="FU16" s="58">
        <f t="shared" si="19"/>
        <v>0</v>
      </c>
      <c r="FV16" s="58">
        <f t="shared" si="19"/>
        <v>0</v>
      </c>
      <c r="FW16" s="57">
        <f t="shared" si="78"/>
        <v>-25.914999999999999</v>
      </c>
      <c r="FX16" s="59">
        <f t="shared" si="20"/>
        <v>-25.914999999999999</v>
      </c>
      <c r="FY16" s="59">
        <f t="shared" si="20"/>
        <v>0</v>
      </c>
      <c r="FZ16" s="57">
        <f t="shared" si="79"/>
        <v>103.66</v>
      </c>
      <c r="GA16" s="57">
        <f>SUM([1]объемы!BD69)</f>
        <v>103.66</v>
      </c>
      <c r="GB16" s="57">
        <v>0</v>
      </c>
      <c r="GC16" s="57">
        <f t="shared" si="124"/>
        <v>37.932000000000002</v>
      </c>
      <c r="GD16" s="58">
        <f t="shared" si="21"/>
        <v>37.932000000000002</v>
      </c>
      <c r="GE16" s="58">
        <f t="shared" si="21"/>
        <v>0</v>
      </c>
      <c r="GF16" s="58">
        <f t="shared" si="21"/>
        <v>0</v>
      </c>
      <c r="GG16" s="58">
        <f t="shared" si="22"/>
        <v>0</v>
      </c>
      <c r="GH16" s="58">
        <f t="shared" si="22"/>
        <v>0</v>
      </c>
      <c r="GI16" s="57">
        <f t="shared" si="125"/>
        <v>-65.727999999999994</v>
      </c>
      <c r="GJ16" s="59">
        <f t="shared" si="23"/>
        <v>-65.727999999999994</v>
      </c>
      <c r="GK16" s="59">
        <f t="shared" si="23"/>
        <v>0</v>
      </c>
      <c r="GM16" s="39">
        <f t="shared" si="82"/>
        <v>103.66000000000001</v>
      </c>
    </row>
    <row r="17" spans="1:195" ht="18.75" customHeight="1" x14ac:dyDescent="0.3">
      <c r="A17" s="187" t="s">
        <v>47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1"/>
    </row>
    <row r="18" spans="1:195" ht="18.75" customHeight="1" x14ac:dyDescent="0.2">
      <c r="A18" s="10" t="s">
        <v>3</v>
      </c>
      <c r="B18" s="11" t="s">
        <v>4</v>
      </c>
      <c r="C18" s="12"/>
      <c r="D18" s="12"/>
      <c r="E18" s="13"/>
      <c r="F18" s="13"/>
      <c r="G18" s="13"/>
      <c r="H18" s="13"/>
      <c r="I18" s="14"/>
      <c r="J18" s="15"/>
      <c r="K18" s="11" t="s">
        <v>5</v>
      </c>
      <c r="L18" s="12"/>
      <c r="M18" s="12"/>
      <c r="N18" s="13"/>
      <c r="O18" s="13"/>
      <c r="P18" s="13"/>
      <c r="Q18" s="13"/>
      <c r="R18" s="14"/>
      <c r="S18" s="15"/>
      <c r="T18" s="11" t="s">
        <v>6</v>
      </c>
      <c r="U18" s="12"/>
      <c r="V18" s="12"/>
      <c r="W18" s="13"/>
      <c r="X18" s="13"/>
      <c r="Y18" s="13"/>
      <c r="Z18" s="13"/>
      <c r="AA18" s="16"/>
      <c r="AB18" s="17"/>
      <c r="AC18" s="18" t="s">
        <v>7</v>
      </c>
      <c r="AD18" s="19"/>
      <c r="AE18" s="19"/>
      <c r="AF18" s="20"/>
      <c r="AG18" s="20"/>
      <c r="AH18" s="20"/>
      <c r="AI18" s="20"/>
      <c r="AJ18" s="20"/>
      <c r="AK18" s="20"/>
      <c r="AL18" s="20"/>
      <c r="AM18" s="20"/>
      <c r="AN18" s="20"/>
      <c r="AO18" s="11" t="s">
        <v>8</v>
      </c>
      <c r="AP18" s="12"/>
      <c r="AQ18" s="12"/>
      <c r="AR18" s="13"/>
      <c r="AS18" s="13"/>
      <c r="AT18" s="13"/>
      <c r="AU18" s="13"/>
      <c r="AV18" s="16"/>
      <c r="AW18" s="17"/>
      <c r="AX18" s="11" t="s">
        <v>9</v>
      </c>
      <c r="AY18" s="12"/>
      <c r="AZ18" s="12"/>
      <c r="BA18" s="13"/>
      <c r="BB18" s="13"/>
      <c r="BC18" s="13"/>
      <c r="BD18" s="13"/>
      <c r="BE18" s="14"/>
      <c r="BF18" s="15"/>
      <c r="BG18" s="11" t="s">
        <v>10</v>
      </c>
      <c r="BH18" s="12"/>
      <c r="BI18" s="12"/>
      <c r="BJ18" s="13"/>
      <c r="BK18" s="13"/>
      <c r="BL18" s="13"/>
      <c r="BM18" s="13"/>
      <c r="BN18" s="14"/>
      <c r="BO18" s="15"/>
      <c r="BP18" s="18" t="s">
        <v>11</v>
      </c>
      <c r="BQ18" s="19"/>
      <c r="BR18" s="19"/>
      <c r="BS18" s="20"/>
      <c r="BT18" s="20"/>
      <c r="BU18" s="20"/>
      <c r="BV18" s="20"/>
      <c r="BW18" s="20"/>
      <c r="BX18" s="20"/>
      <c r="BY18" s="14"/>
      <c r="BZ18" s="14"/>
      <c r="CA18" s="14"/>
      <c r="CB18" s="18" t="s">
        <v>12</v>
      </c>
      <c r="CC18" s="19"/>
      <c r="CD18" s="19"/>
      <c r="CE18" s="20"/>
      <c r="CF18" s="20"/>
      <c r="CG18" s="20"/>
      <c r="CH18" s="20"/>
      <c r="CI18" s="20"/>
      <c r="CJ18" s="20"/>
      <c r="CK18" s="14"/>
      <c r="CL18" s="14"/>
      <c r="CM18" s="14"/>
      <c r="CN18" s="11" t="s">
        <v>13</v>
      </c>
      <c r="CO18" s="12"/>
      <c r="CP18" s="12"/>
      <c r="CQ18" s="13"/>
      <c r="CR18" s="13"/>
      <c r="CS18" s="13"/>
      <c r="CT18" s="13"/>
      <c r="CU18" s="14"/>
      <c r="CV18" s="15"/>
      <c r="CW18" s="11" t="s">
        <v>14</v>
      </c>
      <c r="CX18" s="12"/>
      <c r="CY18" s="12"/>
      <c r="CZ18" s="13"/>
      <c r="DA18" s="13"/>
      <c r="DB18" s="13"/>
      <c r="DC18" s="13"/>
      <c r="DD18" s="14"/>
      <c r="DE18" s="15"/>
      <c r="DF18" s="11" t="s">
        <v>15</v>
      </c>
      <c r="DG18" s="12"/>
      <c r="DH18" s="12"/>
      <c r="DI18" s="13"/>
      <c r="DJ18" s="13"/>
      <c r="DK18" s="13"/>
      <c r="DL18" s="13"/>
      <c r="DM18" s="14"/>
      <c r="DN18" s="15"/>
      <c r="DO18" s="18" t="s">
        <v>16</v>
      </c>
      <c r="DP18" s="19"/>
      <c r="DQ18" s="19"/>
      <c r="DR18" s="20"/>
      <c r="DS18" s="20"/>
      <c r="DT18" s="20"/>
      <c r="DU18" s="20"/>
      <c r="DV18" s="20"/>
      <c r="DW18" s="20"/>
      <c r="DX18" s="14"/>
      <c r="DY18" s="14"/>
      <c r="DZ18" s="14"/>
      <c r="EA18" s="18" t="s">
        <v>17</v>
      </c>
      <c r="EB18" s="19"/>
      <c r="EC18" s="19"/>
      <c r="ED18" s="20"/>
      <c r="EE18" s="20"/>
      <c r="EF18" s="20"/>
      <c r="EG18" s="20"/>
      <c r="EH18" s="20"/>
      <c r="EI18" s="20"/>
      <c r="EJ18" s="14"/>
      <c r="EK18" s="14"/>
      <c r="EL18" s="14"/>
      <c r="EM18" s="11" t="s">
        <v>18</v>
      </c>
      <c r="EN18" s="12"/>
      <c r="EO18" s="12"/>
      <c r="EP18" s="13"/>
      <c r="EQ18" s="13"/>
      <c r="ER18" s="13"/>
      <c r="ES18" s="13"/>
      <c r="ET18" s="14"/>
      <c r="EU18" s="15"/>
      <c r="EV18" s="11" t="s">
        <v>19</v>
      </c>
      <c r="EW18" s="12"/>
      <c r="EX18" s="12"/>
      <c r="EY18" s="13"/>
      <c r="EZ18" s="13"/>
      <c r="FA18" s="13"/>
      <c r="FB18" s="13"/>
      <c r="FC18" s="14"/>
      <c r="FD18" s="15"/>
      <c r="FE18" s="11" t="s">
        <v>20</v>
      </c>
      <c r="FF18" s="12"/>
      <c r="FG18" s="12"/>
      <c r="FH18" s="13"/>
      <c r="FI18" s="13"/>
      <c r="FJ18" s="13"/>
      <c r="FK18" s="13"/>
      <c r="FL18" s="14"/>
      <c r="FM18" s="15"/>
      <c r="FN18" s="18" t="s">
        <v>21</v>
      </c>
      <c r="FO18" s="19"/>
      <c r="FP18" s="19"/>
      <c r="FQ18" s="20"/>
      <c r="FR18" s="20"/>
      <c r="FS18" s="20"/>
      <c r="FT18" s="20"/>
      <c r="FU18" s="20"/>
      <c r="FV18" s="20"/>
      <c r="FW18" s="14"/>
      <c r="FX18" s="14"/>
      <c r="FY18" s="14"/>
      <c r="FZ18" s="18" t="s">
        <v>22</v>
      </c>
      <c r="GA18" s="19"/>
      <c r="GB18" s="19"/>
      <c r="GC18" s="20"/>
      <c r="GD18" s="20"/>
      <c r="GE18" s="20"/>
      <c r="GF18" s="20"/>
      <c r="GG18" s="20"/>
      <c r="GH18" s="20"/>
      <c r="GI18" s="14"/>
      <c r="GJ18" s="14"/>
      <c r="GK18" s="15"/>
    </row>
    <row r="19" spans="1:195" ht="18.75" customHeight="1" x14ac:dyDescent="0.2">
      <c r="A19" s="10"/>
      <c r="B19" s="21" t="s">
        <v>23</v>
      </c>
      <c r="C19" s="22"/>
      <c r="D19" s="23"/>
      <c r="E19" s="21" t="s">
        <v>24</v>
      </c>
      <c r="F19" s="22"/>
      <c r="G19" s="23"/>
      <c r="H19" s="21" t="s">
        <v>25</v>
      </c>
      <c r="I19" s="22"/>
      <c r="J19" s="23"/>
      <c r="K19" s="21" t="s">
        <v>23</v>
      </c>
      <c r="L19" s="22"/>
      <c r="M19" s="23"/>
      <c r="N19" s="21" t="s">
        <v>24</v>
      </c>
      <c r="O19" s="22"/>
      <c r="P19" s="23"/>
      <c r="Q19" s="21" t="s">
        <v>25</v>
      </c>
      <c r="R19" s="22"/>
      <c r="S19" s="23"/>
      <c r="T19" s="21" t="s">
        <v>23</v>
      </c>
      <c r="U19" s="22"/>
      <c r="V19" s="23"/>
      <c r="W19" s="21" t="s">
        <v>24</v>
      </c>
      <c r="X19" s="22"/>
      <c r="Y19" s="23"/>
      <c r="Z19" s="21" t="s">
        <v>25</v>
      </c>
      <c r="AA19" s="22"/>
      <c r="AB19" s="23"/>
      <c r="AC19" s="24" t="s">
        <v>23</v>
      </c>
      <c r="AD19" s="25"/>
      <c r="AE19" s="26"/>
      <c r="AF19" s="27" t="s">
        <v>24</v>
      </c>
      <c r="AG19" s="28"/>
      <c r="AH19" s="29"/>
      <c r="AI19" s="27" t="s">
        <v>25</v>
      </c>
      <c r="AJ19" s="28"/>
      <c r="AK19" s="29"/>
      <c r="AL19" s="24" t="s">
        <v>26</v>
      </c>
      <c r="AM19" s="25"/>
      <c r="AN19" s="26"/>
      <c r="AO19" s="21" t="s">
        <v>23</v>
      </c>
      <c r="AP19" s="22"/>
      <c r="AQ19" s="23"/>
      <c r="AR19" s="21" t="s">
        <v>24</v>
      </c>
      <c r="AS19" s="22"/>
      <c r="AT19" s="23"/>
      <c r="AU19" s="21" t="s">
        <v>25</v>
      </c>
      <c r="AV19" s="22"/>
      <c r="AW19" s="23"/>
      <c r="AX19" s="21" t="s">
        <v>23</v>
      </c>
      <c r="AY19" s="22"/>
      <c r="AZ19" s="23"/>
      <c r="BA19" s="21" t="s">
        <v>24</v>
      </c>
      <c r="BB19" s="22"/>
      <c r="BC19" s="23"/>
      <c r="BD19" s="21" t="s">
        <v>25</v>
      </c>
      <c r="BE19" s="22"/>
      <c r="BF19" s="23"/>
      <c r="BG19" s="21" t="s">
        <v>23</v>
      </c>
      <c r="BH19" s="22"/>
      <c r="BI19" s="23"/>
      <c r="BJ19" s="21" t="s">
        <v>24</v>
      </c>
      <c r="BK19" s="22"/>
      <c r="BL19" s="23"/>
      <c r="BM19" s="21" t="s">
        <v>25</v>
      </c>
      <c r="BN19" s="22"/>
      <c r="BO19" s="23"/>
      <c r="BP19" s="24" t="s">
        <v>23</v>
      </c>
      <c r="BQ19" s="25"/>
      <c r="BR19" s="26"/>
      <c r="BS19" s="27" t="s">
        <v>24</v>
      </c>
      <c r="BT19" s="28"/>
      <c r="BU19" s="29"/>
      <c r="BV19" s="27" t="s">
        <v>25</v>
      </c>
      <c r="BW19" s="28"/>
      <c r="BX19" s="29"/>
      <c r="BY19" s="24" t="s">
        <v>26</v>
      </c>
      <c r="BZ19" s="25"/>
      <c r="CA19" s="26"/>
      <c r="CB19" s="24" t="s">
        <v>23</v>
      </c>
      <c r="CC19" s="25"/>
      <c r="CD19" s="26"/>
      <c r="CE19" s="27" t="s">
        <v>24</v>
      </c>
      <c r="CF19" s="28"/>
      <c r="CG19" s="29"/>
      <c r="CH19" s="27" t="s">
        <v>25</v>
      </c>
      <c r="CI19" s="28"/>
      <c r="CJ19" s="29"/>
      <c r="CK19" s="24" t="s">
        <v>26</v>
      </c>
      <c r="CL19" s="25"/>
      <c r="CM19" s="26"/>
      <c r="CN19" s="21" t="s">
        <v>23</v>
      </c>
      <c r="CO19" s="22"/>
      <c r="CP19" s="23"/>
      <c r="CQ19" s="21" t="s">
        <v>24</v>
      </c>
      <c r="CR19" s="22"/>
      <c r="CS19" s="23"/>
      <c r="CT19" s="21" t="s">
        <v>25</v>
      </c>
      <c r="CU19" s="22"/>
      <c r="CV19" s="23"/>
      <c r="CW19" s="21" t="s">
        <v>23</v>
      </c>
      <c r="CX19" s="22"/>
      <c r="CY19" s="23"/>
      <c r="CZ19" s="21" t="s">
        <v>24</v>
      </c>
      <c r="DA19" s="22"/>
      <c r="DB19" s="23"/>
      <c r="DC19" s="21" t="s">
        <v>25</v>
      </c>
      <c r="DD19" s="22"/>
      <c r="DE19" s="23"/>
      <c r="DF19" s="21" t="s">
        <v>23</v>
      </c>
      <c r="DG19" s="22"/>
      <c r="DH19" s="23"/>
      <c r="DI19" s="21" t="s">
        <v>24</v>
      </c>
      <c r="DJ19" s="22"/>
      <c r="DK19" s="23"/>
      <c r="DL19" s="21" t="s">
        <v>25</v>
      </c>
      <c r="DM19" s="22"/>
      <c r="DN19" s="23"/>
      <c r="DO19" s="24" t="s">
        <v>23</v>
      </c>
      <c r="DP19" s="25"/>
      <c r="DQ19" s="26"/>
      <c r="DR19" s="27" t="s">
        <v>24</v>
      </c>
      <c r="DS19" s="28"/>
      <c r="DT19" s="29"/>
      <c r="DU19" s="27" t="s">
        <v>25</v>
      </c>
      <c r="DV19" s="28"/>
      <c r="DW19" s="29"/>
      <c r="DX19" s="24" t="s">
        <v>26</v>
      </c>
      <c r="DY19" s="25"/>
      <c r="DZ19" s="26"/>
      <c r="EA19" s="24" t="s">
        <v>23</v>
      </c>
      <c r="EB19" s="25"/>
      <c r="EC19" s="26"/>
      <c r="ED19" s="27" t="s">
        <v>24</v>
      </c>
      <c r="EE19" s="28"/>
      <c r="EF19" s="29"/>
      <c r="EG19" s="27" t="s">
        <v>25</v>
      </c>
      <c r="EH19" s="28"/>
      <c r="EI19" s="29"/>
      <c r="EJ19" s="24" t="s">
        <v>26</v>
      </c>
      <c r="EK19" s="25"/>
      <c r="EL19" s="26"/>
      <c r="EM19" s="21" t="s">
        <v>23</v>
      </c>
      <c r="EN19" s="22"/>
      <c r="EO19" s="23"/>
      <c r="EP19" s="21" t="s">
        <v>24</v>
      </c>
      <c r="EQ19" s="22"/>
      <c r="ER19" s="23"/>
      <c r="ES19" s="21" t="s">
        <v>25</v>
      </c>
      <c r="ET19" s="22"/>
      <c r="EU19" s="23"/>
      <c r="EV19" s="21" t="s">
        <v>23</v>
      </c>
      <c r="EW19" s="22"/>
      <c r="EX19" s="23"/>
      <c r="EY19" s="21" t="s">
        <v>24</v>
      </c>
      <c r="EZ19" s="22"/>
      <c r="FA19" s="23"/>
      <c r="FB19" s="21" t="s">
        <v>25</v>
      </c>
      <c r="FC19" s="22"/>
      <c r="FD19" s="23"/>
      <c r="FE19" s="21" t="s">
        <v>23</v>
      </c>
      <c r="FF19" s="22"/>
      <c r="FG19" s="23"/>
      <c r="FH19" s="21" t="s">
        <v>24</v>
      </c>
      <c r="FI19" s="22"/>
      <c r="FJ19" s="23"/>
      <c r="FK19" s="21" t="s">
        <v>25</v>
      </c>
      <c r="FL19" s="22"/>
      <c r="FM19" s="23"/>
      <c r="FN19" s="24" t="s">
        <v>23</v>
      </c>
      <c r="FO19" s="25"/>
      <c r="FP19" s="26"/>
      <c r="FQ19" s="27" t="s">
        <v>24</v>
      </c>
      <c r="FR19" s="28"/>
      <c r="FS19" s="29"/>
      <c r="FT19" s="27" t="s">
        <v>25</v>
      </c>
      <c r="FU19" s="28"/>
      <c r="FV19" s="29"/>
      <c r="FW19" s="24" t="s">
        <v>26</v>
      </c>
      <c r="FX19" s="25"/>
      <c r="FY19" s="26"/>
      <c r="FZ19" s="24" t="s">
        <v>23</v>
      </c>
      <c r="GA19" s="25"/>
      <c r="GB19" s="26"/>
      <c r="GC19" s="27" t="s">
        <v>24</v>
      </c>
      <c r="GD19" s="28"/>
      <c r="GE19" s="29"/>
      <c r="GF19" s="27" t="s">
        <v>25</v>
      </c>
      <c r="GG19" s="28"/>
      <c r="GH19" s="29"/>
      <c r="GI19" s="24" t="s">
        <v>26</v>
      </c>
      <c r="GJ19" s="25"/>
      <c r="GK19" s="26"/>
    </row>
    <row r="20" spans="1:195" ht="24.75" customHeight="1" x14ac:dyDescent="0.2">
      <c r="A20" s="10"/>
      <c r="B20" s="30" t="s">
        <v>27</v>
      </c>
      <c r="C20" s="30" t="s">
        <v>107</v>
      </c>
      <c r="D20" s="30" t="s">
        <v>108</v>
      </c>
      <c r="E20" s="30" t="s">
        <v>27</v>
      </c>
      <c r="F20" s="30" t="s">
        <v>107</v>
      </c>
      <c r="G20" s="30" t="s">
        <v>108</v>
      </c>
      <c r="H20" s="30" t="s">
        <v>27</v>
      </c>
      <c r="I20" s="30" t="s">
        <v>107</v>
      </c>
      <c r="J20" s="30" t="s">
        <v>108</v>
      </c>
      <c r="K20" s="30" t="s">
        <v>27</v>
      </c>
      <c r="L20" s="30" t="s">
        <v>107</v>
      </c>
      <c r="M20" s="30" t="s">
        <v>108</v>
      </c>
      <c r="N20" s="30" t="s">
        <v>27</v>
      </c>
      <c r="O20" s="30" t="s">
        <v>107</v>
      </c>
      <c r="P20" s="30" t="s">
        <v>108</v>
      </c>
      <c r="Q20" s="30" t="s">
        <v>27</v>
      </c>
      <c r="R20" s="30" t="s">
        <v>107</v>
      </c>
      <c r="S20" s="30" t="s">
        <v>108</v>
      </c>
      <c r="T20" s="30" t="s">
        <v>27</v>
      </c>
      <c r="U20" s="30" t="s">
        <v>107</v>
      </c>
      <c r="V20" s="30" t="s">
        <v>108</v>
      </c>
      <c r="W20" s="30" t="s">
        <v>27</v>
      </c>
      <c r="X20" s="30" t="s">
        <v>107</v>
      </c>
      <c r="Y20" s="30" t="s">
        <v>108</v>
      </c>
      <c r="Z20" s="30" t="s">
        <v>27</v>
      </c>
      <c r="AA20" s="30" t="s">
        <v>107</v>
      </c>
      <c r="AB20" s="30" t="s">
        <v>108</v>
      </c>
      <c r="AC20" s="31" t="s">
        <v>27</v>
      </c>
      <c r="AD20" s="31" t="s">
        <v>107</v>
      </c>
      <c r="AE20" s="31" t="s">
        <v>108</v>
      </c>
      <c r="AF20" s="31" t="s">
        <v>27</v>
      </c>
      <c r="AG20" s="31" t="s">
        <v>107</v>
      </c>
      <c r="AH20" s="31" t="s">
        <v>108</v>
      </c>
      <c r="AI20" s="31" t="s">
        <v>27</v>
      </c>
      <c r="AJ20" s="31" t="s">
        <v>107</v>
      </c>
      <c r="AK20" s="31" t="s">
        <v>108</v>
      </c>
      <c r="AL20" s="31" t="s">
        <v>27</v>
      </c>
      <c r="AM20" s="31" t="s">
        <v>107</v>
      </c>
      <c r="AN20" s="31" t="s">
        <v>108</v>
      </c>
      <c r="AO20" s="30" t="s">
        <v>27</v>
      </c>
      <c r="AP20" s="30" t="s">
        <v>107</v>
      </c>
      <c r="AQ20" s="30" t="s">
        <v>108</v>
      </c>
      <c r="AR20" s="30" t="s">
        <v>27</v>
      </c>
      <c r="AS20" s="30" t="s">
        <v>107</v>
      </c>
      <c r="AT20" s="30" t="s">
        <v>108</v>
      </c>
      <c r="AU20" s="30" t="s">
        <v>27</v>
      </c>
      <c r="AV20" s="30" t="s">
        <v>107</v>
      </c>
      <c r="AW20" s="30" t="s">
        <v>108</v>
      </c>
      <c r="AX20" s="30" t="s">
        <v>27</v>
      </c>
      <c r="AY20" s="30" t="s">
        <v>107</v>
      </c>
      <c r="AZ20" s="30" t="s">
        <v>108</v>
      </c>
      <c r="BA20" s="30" t="s">
        <v>27</v>
      </c>
      <c r="BB20" s="30" t="s">
        <v>107</v>
      </c>
      <c r="BC20" s="30" t="s">
        <v>108</v>
      </c>
      <c r="BD20" s="30" t="s">
        <v>27</v>
      </c>
      <c r="BE20" s="30" t="s">
        <v>107</v>
      </c>
      <c r="BF20" s="30" t="s">
        <v>108</v>
      </c>
      <c r="BG20" s="30" t="s">
        <v>27</v>
      </c>
      <c r="BH20" s="30" t="s">
        <v>107</v>
      </c>
      <c r="BI20" s="30" t="s">
        <v>108</v>
      </c>
      <c r="BJ20" s="30" t="s">
        <v>27</v>
      </c>
      <c r="BK20" s="30" t="s">
        <v>107</v>
      </c>
      <c r="BL20" s="30" t="s">
        <v>108</v>
      </c>
      <c r="BM20" s="30" t="s">
        <v>27</v>
      </c>
      <c r="BN20" s="30" t="s">
        <v>107</v>
      </c>
      <c r="BO20" s="30" t="s">
        <v>108</v>
      </c>
      <c r="BP20" s="31" t="s">
        <v>27</v>
      </c>
      <c r="BQ20" s="31" t="s">
        <v>107</v>
      </c>
      <c r="BR20" s="31" t="s">
        <v>108</v>
      </c>
      <c r="BS20" s="31" t="s">
        <v>27</v>
      </c>
      <c r="BT20" s="31" t="s">
        <v>107</v>
      </c>
      <c r="BU20" s="31" t="s">
        <v>108</v>
      </c>
      <c r="BV20" s="31" t="s">
        <v>27</v>
      </c>
      <c r="BW20" s="31" t="s">
        <v>107</v>
      </c>
      <c r="BX20" s="31" t="s">
        <v>108</v>
      </c>
      <c r="BY20" s="31" t="s">
        <v>27</v>
      </c>
      <c r="BZ20" s="31" t="s">
        <v>107</v>
      </c>
      <c r="CA20" s="31" t="s">
        <v>108</v>
      </c>
      <c r="CB20" s="31" t="s">
        <v>27</v>
      </c>
      <c r="CC20" s="31" t="s">
        <v>107</v>
      </c>
      <c r="CD20" s="31" t="s">
        <v>108</v>
      </c>
      <c r="CE20" s="31" t="s">
        <v>27</v>
      </c>
      <c r="CF20" s="31" t="s">
        <v>107</v>
      </c>
      <c r="CG20" s="31" t="s">
        <v>108</v>
      </c>
      <c r="CH20" s="31" t="s">
        <v>27</v>
      </c>
      <c r="CI20" s="31" t="s">
        <v>107</v>
      </c>
      <c r="CJ20" s="31" t="s">
        <v>108</v>
      </c>
      <c r="CK20" s="31" t="s">
        <v>27</v>
      </c>
      <c r="CL20" s="31" t="s">
        <v>107</v>
      </c>
      <c r="CM20" s="31" t="s">
        <v>108</v>
      </c>
      <c r="CN20" s="30" t="s">
        <v>27</v>
      </c>
      <c r="CO20" s="30" t="s">
        <v>107</v>
      </c>
      <c r="CP20" s="30" t="s">
        <v>108</v>
      </c>
      <c r="CQ20" s="30" t="s">
        <v>27</v>
      </c>
      <c r="CR20" s="30" t="s">
        <v>107</v>
      </c>
      <c r="CS20" s="30" t="s">
        <v>108</v>
      </c>
      <c r="CT20" s="30" t="s">
        <v>27</v>
      </c>
      <c r="CU20" s="30" t="s">
        <v>107</v>
      </c>
      <c r="CV20" s="30" t="s">
        <v>108</v>
      </c>
      <c r="CW20" s="30" t="s">
        <v>27</v>
      </c>
      <c r="CX20" s="30" t="s">
        <v>107</v>
      </c>
      <c r="CY20" s="30" t="s">
        <v>108</v>
      </c>
      <c r="CZ20" s="30" t="s">
        <v>27</v>
      </c>
      <c r="DA20" s="30" t="s">
        <v>107</v>
      </c>
      <c r="DB20" s="30" t="s">
        <v>108</v>
      </c>
      <c r="DC20" s="30" t="s">
        <v>27</v>
      </c>
      <c r="DD20" s="30" t="s">
        <v>107</v>
      </c>
      <c r="DE20" s="30" t="s">
        <v>108</v>
      </c>
      <c r="DF20" s="30" t="s">
        <v>27</v>
      </c>
      <c r="DG20" s="30" t="s">
        <v>107</v>
      </c>
      <c r="DH20" s="30" t="s">
        <v>108</v>
      </c>
      <c r="DI20" s="30" t="s">
        <v>27</v>
      </c>
      <c r="DJ20" s="30" t="s">
        <v>107</v>
      </c>
      <c r="DK20" s="30" t="s">
        <v>108</v>
      </c>
      <c r="DL20" s="30" t="s">
        <v>27</v>
      </c>
      <c r="DM20" s="30" t="s">
        <v>107</v>
      </c>
      <c r="DN20" s="30" t="s">
        <v>108</v>
      </c>
      <c r="DO20" s="31" t="s">
        <v>27</v>
      </c>
      <c r="DP20" s="31" t="s">
        <v>107</v>
      </c>
      <c r="DQ20" s="31" t="s">
        <v>108</v>
      </c>
      <c r="DR20" s="31" t="s">
        <v>27</v>
      </c>
      <c r="DS20" s="31" t="s">
        <v>107</v>
      </c>
      <c r="DT20" s="31" t="s">
        <v>108</v>
      </c>
      <c r="DU20" s="31" t="s">
        <v>27</v>
      </c>
      <c r="DV20" s="31" t="s">
        <v>107</v>
      </c>
      <c r="DW20" s="31" t="s">
        <v>108</v>
      </c>
      <c r="DX20" s="31" t="s">
        <v>27</v>
      </c>
      <c r="DY20" s="31" t="s">
        <v>107</v>
      </c>
      <c r="DZ20" s="31" t="s">
        <v>108</v>
      </c>
      <c r="EA20" s="31" t="s">
        <v>27</v>
      </c>
      <c r="EB20" s="31" t="s">
        <v>107</v>
      </c>
      <c r="EC20" s="31" t="s">
        <v>108</v>
      </c>
      <c r="ED20" s="31" t="s">
        <v>27</v>
      </c>
      <c r="EE20" s="31" t="s">
        <v>107</v>
      </c>
      <c r="EF20" s="31" t="s">
        <v>108</v>
      </c>
      <c r="EG20" s="31" t="s">
        <v>27</v>
      </c>
      <c r="EH20" s="31" t="s">
        <v>107</v>
      </c>
      <c r="EI20" s="31" t="s">
        <v>108</v>
      </c>
      <c r="EJ20" s="31" t="s">
        <v>27</v>
      </c>
      <c r="EK20" s="31" t="s">
        <v>107</v>
      </c>
      <c r="EL20" s="31" t="s">
        <v>108</v>
      </c>
      <c r="EM20" s="30" t="s">
        <v>27</v>
      </c>
      <c r="EN20" s="30" t="s">
        <v>107</v>
      </c>
      <c r="EO20" s="30" t="s">
        <v>108</v>
      </c>
      <c r="EP20" s="30" t="s">
        <v>27</v>
      </c>
      <c r="EQ20" s="30" t="s">
        <v>107</v>
      </c>
      <c r="ER20" s="30" t="s">
        <v>108</v>
      </c>
      <c r="ES20" s="30" t="s">
        <v>27</v>
      </c>
      <c r="ET20" s="30" t="s">
        <v>107</v>
      </c>
      <c r="EU20" s="30" t="s">
        <v>108</v>
      </c>
      <c r="EV20" s="30" t="s">
        <v>27</v>
      </c>
      <c r="EW20" s="30" t="s">
        <v>107</v>
      </c>
      <c r="EX20" s="30" t="s">
        <v>108</v>
      </c>
      <c r="EY20" s="30" t="s">
        <v>27</v>
      </c>
      <c r="EZ20" s="30" t="s">
        <v>107</v>
      </c>
      <c r="FA20" s="30" t="s">
        <v>108</v>
      </c>
      <c r="FB20" s="30" t="s">
        <v>27</v>
      </c>
      <c r="FC20" s="30" t="s">
        <v>107</v>
      </c>
      <c r="FD20" s="30" t="s">
        <v>108</v>
      </c>
      <c r="FE20" s="30" t="s">
        <v>27</v>
      </c>
      <c r="FF20" s="30" t="s">
        <v>107</v>
      </c>
      <c r="FG20" s="30" t="s">
        <v>108</v>
      </c>
      <c r="FH20" s="30" t="s">
        <v>27</v>
      </c>
      <c r="FI20" s="30" t="s">
        <v>107</v>
      </c>
      <c r="FJ20" s="30" t="s">
        <v>108</v>
      </c>
      <c r="FK20" s="30" t="s">
        <v>27</v>
      </c>
      <c r="FL20" s="30" t="s">
        <v>107</v>
      </c>
      <c r="FM20" s="30" t="s">
        <v>108</v>
      </c>
      <c r="FN20" s="31" t="s">
        <v>27</v>
      </c>
      <c r="FO20" s="31" t="s">
        <v>107</v>
      </c>
      <c r="FP20" s="31" t="s">
        <v>108</v>
      </c>
      <c r="FQ20" s="31" t="s">
        <v>27</v>
      </c>
      <c r="FR20" s="31" t="s">
        <v>107</v>
      </c>
      <c r="FS20" s="31" t="s">
        <v>108</v>
      </c>
      <c r="FT20" s="31" t="s">
        <v>27</v>
      </c>
      <c r="FU20" s="31" t="s">
        <v>107</v>
      </c>
      <c r="FV20" s="31" t="s">
        <v>108</v>
      </c>
      <c r="FW20" s="31" t="s">
        <v>27</v>
      </c>
      <c r="FX20" s="31" t="s">
        <v>107</v>
      </c>
      <c r="FY20" s="31" t="s">
        <v>108</v>
      </c>
      <c r="FZ20" s="31" t="s">
        <v>27</v>
      </c>
      <c r="GA20" s="31" t="s">
        <v>107</v>
      </c>
      <c r="GB20" s="31" t="s">
        <v>108</v>
      </c>
      <c r="GC20" s="31" t="s">
        <v>27</v>
      </c>
      <c r="GD20" s="31" t="s">
        <v>107</v>
      </c>
      <c r="GE20" s="31" t="s">
        <v>108</v>
      </c>
      <c r="GF20" s="31" t="s">
        <v>27</v>
      </c>
      <c r="GG20" s="31" t="s">
        <v>107</v>
      </c>
      <c r="GH20" s="31" t="s">
        <v>108</v>
      </c>
      <c r="GI20" s="31" t="s">
        <v>27</v>
      </c>
      <c r="GJ20" s="31" t="s">
        <v>107</v>
      </c>
      <c r="GK20" s="31" t="s">
        <v>108</v>
      </c>
    </row>
    <row r="21" spans="1:195" ht="18.75" customHeight="1" x14ac:dyDescent="0.3">
      <c r="A21" s="40" t="s">
        <v>48</v>
      </c>
      <c r="B21" s="192">
        <f>SUM(C21:D21)</f>
        <v>4551.2554437074996</v>
      </c>
      <c r="C21" s="192">
        <f>SUM(C10*C27)</f>
        <v>4551.2554437074996</v>
      </c>
      <c r="D21" s="192"/>
      <c r="E21" s="192">
        <f>SUM(F21:G21)</f>
        <v>5384.62</v>
      </c>
      <c r="F21" s="193">
        <v>5384.62</v>
      </c>
      <c r="G21" s="193"/>
      <c r="H21" s="192">
        <f>SUM(I21:J21)</f>
        <v>5175.7299999999996</v>
      </c>
      <c r="I21" s="193">
        <v>5175.7299999999996</v>
      </c>
      <c r="J21" s="193"/>
      <c r="K21" s="192">
        <f>SUM(L21:M21)</f>
        <v>4551.2554437074996</v>
      </c>
      <c r="L21" s="192">
        <f>SUM(L10*L27)</f>
        <v>4551.2554437074996</v>
      </c>
      <c r="M21" s="192"/>
      <c r="N21" s="192">
        <f>SUM(O21:P21)</f>
        <v>5146.9059999999999</v>
      </c>
      <c r="O21" s="193">
        <v>5146.9059999999999</v>
      </c>
      <c r="P21" s="193"/>
      <c r="Q21" s="192">
        <f>SUM(R21:S21)</f>
        <v>4840.32</v>
      </c>
      <c r="R21" s="193">
        <v>4840.32</v>
      </c>
      <c r="S21" s="193"/>
      <c r="T21" s="192">
        <f>SUM(U21:V21)</f>
        <v>4551.2554437074996</v>
      </c>
      <c r="U21" s="192">
        <f>SUM(U10*U27)</f>
        <v>4551.2554437074996</v>
      </c>
      <c r="V21" s="192"/>
      <c r="W21" s="192">
        <f>SUM(X21:Y21)</f>
        <v>4966.0969999999998</v>
      </c>
      <c r="X21" s="193">
        <v>4966.0969999999998</v>
      </c>
      <c r="Y21" s="193"/>
      <c r="Z21" s="192">
        <f>SUM(AA21:AB21)</f>
        <v>4690.96</v>
      </c>
      <c r="AA21" s="193">
        <v>4690.96</v>
      </c>
      <c r="AB21" s="193"/>
      <c r="AC21" s="194">
        <f t="shared" ref="AC21:AK25" si="128">SUM(B21+K21+T21)</f>
        <v>13653.766331122499</v>
      </c>
      <c r="AD21" s="194">
        <f t="shared" si="128"/>
        <v>13653.766331122499</v>
      </c>
      <c r="AE21" s="194">
        <f t="shared" si="128"/>
        <v>0</v>
      </c>
      <c r="AF21" s="195">
        <f t="shared" si="128"/>
        <v>15497.623</v>
      </c>
      <c r="AG21" s="195">
        <f t="shared" si="128"/>
        <v>15497.623</v>
      </c>
      <c r="AH21" s="195">
        <f t="shared" si="128"/>
        <v>0</v>
      </c>
      <c r="AI21" s="194">
        <f t="shared" si="128"/>
        <v>14707.009999999998</v>
      </c>
      <c r="AJ21" s="194">
        <f t="shared" si="128"/>
        <v>14707.009999999998</v>
      </c>
      <c r="AK21" s="194">
        <f t="shared" si="128"/>
        <v>0</v>
      </c>
      <c r="AL21" s="113">
        <f t="shared" ref="AL21:AN30" si="129">SUM(AF21-AC21)</f>
        <v>1843.8566688775009</v>
      </c>
      <c r="AM21" s="113">
        <f t="shared" si="129"/>
        <v>1843.8566688775009</v>
      </c>
      <c r="AN21" s="113">
        <f t="shared" si="129"/>
        <v>0</v>
      </c>
      <c r="AO21" s="192">
        <f>SUM(AP21:AQ21)</f>
        <v>4551.2554437074996</v>
      </c>
      <c r="AP21" s="192">
        <f>SUM(AP10*AP27)</f>
        <v>4551.2554437074996</v>
      </c>
      <c r="AQ21" s="192"/>
      <c r="AR21" s="192">
        <f>SUM(AS21:AT21)</f>
        <v>5355.5860000000002</v>
      </c>
      <c r="AS21" s="193">
        <v>5355.5860000000002</v>
      </c>
      <c r="AT21" s="193"/>
      <c r="AU21" s="192">
        <f>SUM(AV21:AW21)</f>
        <v>4831.13</v>
      </c>
      <c r="AV21" s="193">
        <v>4831.13</v>
      </c>
      <c r="AW21" s="193"/>
      <c r="AX21" s="192">
        <f>SUM(AY21:AZ21)</f>
        <v>4551.2554437074996</v>
      </c>
      <c r="AY21" s="192">
        <f>SUM(AY10*AY27)</f>
        <v>4551.2554437074996</v>
      </c>
      <c r="AZ21" s="192"/>
      <c r="BA21" s="192">
        <f>SUM(BB21:BC21)</f>
        <v>5257.7060000000001</v>
      </c>
      <c r="BB21" s="193">
        <v>5257.7060000000001</v>
      </c>
      <c r="BC21" s="193"/>
      <c r="BD21" s="192">
        <f>SUM(BE21:BF21)</f>
        <v>4887.8500000000004</v>
      </c>
      <c r="BE21" s="193">
        <v>4887.8500000000004</v>
      </c>
      <c r="BF21" s="193"/>
      <c r="BG21" s="192">
        <f>SUM(BH21:BI21)</f>
        <v>4551.2554437074996</v>
      </c>
      <c r="BH21" s="192">
        <f>SUM(BH10*BH27)</f>
        <v>4551.2554437074996</v>
      </c>
      <c r="BI21" s="192"/>
      <c r="BJ21" s="192">
        <f>SUM(BK21:BL21)</f>
        <v>0</v>
      </c>
      <c r="BK21" s="193"/>
      <c r="BL21" s="193"/>
      <c r="BM21" s="192">
        <f>SUM(BN21:BO21)</f>
        <v>4734.8100000000004</v>
      </c>
      <c r="BN21" s="193">
        <v>4734.8100000000004</v>
      </c>
      <c r="BO21" s="193"/>
      <c r="BP21" s="194">
        <f t="shared" ref="BP21:BX25" si="130">SUM(AO21+AX21+BG21)</f>
        <v>13653.766331122499</v>
      </c>
      <c r="BQ21" s="194">
        <f t="shared" si="130"/>
        <v>13653.766331122499</v>
      </c>
      <c r="BR21" s="194">
        <f t="shared" si="130"/>
        <v>0</v>
      </c>
      <c r="BS21" s="194">
        <f t="shared" si="130"/>
        <v>10613.292000000001</v>
      </c>
      <c r="BT21" s="194">
        <f t="shared" si="130"/>
        <v>10613.292000000001</v>
      </c>
      <c r="BU21" s="194">
        <f t="shared" si="130"/>
        <v>0</v>
      </c>
      <c r="BV21" s="194">
        <f t="shared" si="130"/>
        <v>14453.79</v>
      </c>
      <c r="BW21" s="194">
        <f t="shared" si="130"/>
        <v>14453.79</v>
      </c>
      <c r="BX21" s="194">
        <f t="shared" si="130"/>
        <v>0</v>
      </c>
      <c r="BY21" s="113">
        <f t="shared" ref="BY21:CA30" si="131">SUM(BS21-BP21)</f>
        <v>-3040.4743311224975</v>
      </c>
      <c r="BZ21" s="113">
        <f t="shared" si="131"/>
        <v>-3040.4743311224975</v>
      </c>
      <c r="CA21" s="113">
        <f t="shared" si="131"/>
        <v>0</v>
      </c>
      <c r="CB21" s="194">
        <f t="shared" ref="CB21:CJ25" si="132">SUM(AC21+BP21)</f>
        <v>27307.532662244997</v>
      </c>
      <c r="CC21" s="194">
        <f t="shared" si="132"/>
        <v>27307.532662244997</v>
      </c>
      <c r="CD21" s="194">
        <f t="shared" si="132"/>
        <v>0</v>
      </c>
      <c r="CE21" s="194">
        <f t="shared" si="132"/>
        <v>26110.915000000001</v>
      </c>
      <c r="CF21" s="194">
        <f t="shared" si="132"/>
        <v>26110.915000000001</v>
      </c>
      <c r="CG21" s="194">
        <f t="shared" si="132"/>
        <v>0</v>
      </c>
      <c r="CH21" s="194">
        <f t="shared" si="132"/>
        <v>29160.799999999999</v>
      </c>
      <c r="CI21" s="194">
        <f t="shared" si="132"/>
        <v>29160.799999999999</v>
      </c>
      <c r="CJ21" s="194">
        <f t="shared" si="132"/>
        <v>0</v>
      </c>
      <c r="CK21" s="113">
        <f t="shared" ref="CK21:CM30" si="133">SUM(CE21-CB21)</f>
        <v>-1196.6176622449966</v>
      </c>
      <c r="CL21" s="113">
        <f t="shared" si="133"/>
        <v>-1196.6176622449966</v>
      </c>
      <c r="CM21" s="113">
        <f t="shared" si="133"/>
        <v>0</v>
      </c>
      <c r="CN21" s="192">
        <f>SUM(CO21:CP21)</f>
        <v>4733.3056614558</v>
      </c>
      <c r="CO21" s="192">
        <f>SUM(CO10*CO27)</f>
        <v>4733.3056614558</v>
      </c>
      <c r="CP21" s="192"/>
      <c r="CQ21" s="192">
        <f>SUM(CR21:CS21)</f>
        <v>0</v>
      </c>
      <c r="CR21" s="193"/>
      <c r="CS21" s="193"/>
      <c r="CT21" s="192">
        <f>SUM(CU21:CV21)</f>
        <v>4750.4799999999996</v>
      </c>
      <c r="CU21" s="193">
        <v>4750.4799999999996</v>
      </c>
      <c r="CV21" s="193"/>
      <c r="CW21" s="192">
        <f>SUM(CX21:CY21)</f>
        <v>4733.3056614558</v>
      </c>
      <c r="CX21" s="192">
        <f>SUM(CX10*CX27)</f>
        <v>4733.3056614558</v>
      </c>
      <c r="CY21" s="192"/>
      <c r="CZ21" s="192">
        <f>SUM(DA21:DB21)</f>
        <v>0</v>
      </c>
      <c r="DA21" s="193"/>
      <c r="DB21" s="193"/>
      <c r="DC21" s="192">
        <f>SUM(DD21:DE21)</f>
        <v>5522.46</v>
      </c>
      <c r="DD21" s="193">
        <v>5522.46</v>
      </c>
      <c r="DE21" s="193"/>
      <c r="DF21" s="192">
        <f>SUM(DG21:DH21)</f>
        <v>4733.3056614558</v>
      </c>
      <c r="DG21" s="192">
        <f>SUM(DG10*DG27)</f>
        <v>4733.3056614558</v>
      </c>
      <c r="DH21" s="192"/>
      <c r="DI21" s="192">
        <f>SUM(DJ21:DK21)</f>
        <v>0</v>
      </c>
      <c r="DJ21" s="193"/>
      <c r="DK21" s="193"/>
      <c r="DL21" s="192">
        <f>SUM(DM21:DN21)</f>
        <v>4420.91</v>
      </c>
      <c r="DM21" s="193">
        <v>4420.91</v>
      </c>
      <c r="DN21" s="193"/>
      <c r="DO21" s="194">
        <f t="shared" ref="DO21:DW25" si="134">SUM(CN21+CW21+DF21)</f>
        <v>14199.916984367399</v>
      </c>
      <c r="DP21" s="194">
        <f t="shared" si="134"/>
        <v>14199.916984367399</v>
      </c>
      <c r="DQ21" s="194">
        <f t="shared" si="134"/>
        <v>0</v>
      </c>
      <c r="DR21" s="194">
        <f t="shared" si="134"/>
        <v>0</v>
      </c>
      <c r="DS21" s="194">
        <f t="shared" si="134"/>
        <v>0</v>
      </c>
      <c r="DT21" s="194">
        <f t="shared" si="134"/>
        <v>0</v>
      </c>
      <c r="DU21" s="194">
        <f t="shared" si="134"/>
        <v>14693.849999999999</v>
      </c>
      <c r="DV21" s="194">
        <f t="shared" si="134"/>
        <v>14693.849999999999</v>
      </c>
      <c r="DW21" s="194">
        <f t="shared" si="134"/>
        <v>0</v>
      </c>
      <c r="DX21" s="113">
        <f t="shared" ref="DX21:DZ30" si="135">SUM(DR21-DO21)</f>
        <v>-14199.916984367399</v>
      </c>
      <c r="DY21" s="113">
        <f t="shared" si="135"/>
        <v>-14199.916984367399</v>
      </c>
      <c r="DZ21" s="113">
        <f t="shared" si="135"/>
        <v>0</v>
      </c>
      <c r="EA21" s="194">
        <f t="shared" ref="EA21:EI25" si="136">SUM(CB21+DO21)</f>
        <v>41507.449646612396</v>
      </c>
      <c r="EB21" s="194">
        <f t="shared" si="136"/>
        <v>41507.449646612396</v>
      </c>
      <c r="EC21" s="194">
        <f t="shared" si="136"/>
        <v>0</v>
      </c>
      <c r="ED21" s="194">
        <f t="shared" si="136"/>
        <v>26110.915000000001</v>
      </c>
      <c r="EE21" s="194">
        <f t="shared" si="136"/>
        <v>26110.915000000001</v>
      </c>
      <c r="EF21" s="194">
        <f t="shared" si="136"/>
        <v>0</v>
      </c>
      <c r="EG21" s="194">
        <f t="shared" si="136"/>
        <v>43854.649999999994</v>
      </c>
      <c r="EH21" s="194">
        <f t="shared" si="136"/>
        <v>43854.649999999994</v>
      </c>
      <c r="EI21" s="194">
        <f t="shared" si="136"/>
        <v>0</v>
      </c>
      <c r="EJ21" s="113">
        <f t="shared" ref="EJ21:EL30" si="137">SUM(ED21-EA21)</f>
        <v>-15396.534646612396</v>
      </c>
      <c r="EK21" s="113">
        <f t="shared" si="137"/>
        <v>-15396.534646612396</v>
      </c>
      <c r="EL21" s="113">
        <f t="shared" si="137"/>
        <v>0</v>
      </c>
      <c r="EM21" s="192">
        <f>SUM(EN21:EO21)</f>
        <v>4733.3056614558</v>
      </c>
      <c r="EN21" s="192">
        <f>SUM(EN10*EN27)</f>
        <v>4733.3056614558</v>
      </c>
      <c r="EO21" s="192"/>
      <c r="EP21" s="192">
        <f>SUM(EQ21:ER21)</f>
        <v>0</v>
      </c>
      <c r="EQ21" s="193"/>
      <c r="ER21" s="193"/>
      <c r="ES21" s="192">
        <f>SUM(ET21:EU21)</f>
        <v>4942.7299999999996</v>
      </c>
      <c r="ET21" s="193">
        <v>4942.7299999999996</v>
      </c>
      <c r="EU21" s="193"/>
      <c r="EV21" s="192">
        <f>SUM(EW21:EX21)</f>
        <v>4733.3056614558</v>
      </c>
      <c r="EW21" s="192">
        <f>SUM(EW10*EW27)</f>
        <v>4733.3056614558</v>
      </c>
      <c r="EX21" s="192"/>
      <c r="EY21" s="192">
        <f>SUM(EZ21:FA21)</f>
        <v>0</v>
      </c>
      <c r="EZ21" s="193"/>
      <c r="FA21" s="193"/>
      <c r="FB21" s="192">
        <f>SUM(FC21:FD21)</f>
        <v>5203.29</v>
      </c>
      <c r="FC21" s="193">
        <v>5203.29</v>
      </c>
      <c r="FD21" s="193"/>
      <c r="FE21" s="192">
        <f>SUM(FF21:FG21)</f>
        <v>4733.3056614558</v>
      </c>
      <c r="FF21" s="192">
        <f>SUM(FF10*FF27)</f>
        <v>4733.3056614558</v>
      </c>
      <c r="FG21" s="192"/>
      <c r="FH21" s="192">
        <f>SUM(FI21:FJ21)</f>
        <v>0</v>
      </c>
      <c r="FI21" s="193"/>
      <c r="FJ21" s="193"/>
      <c r="FK21" s="192">
        <f>SUM(FL21:FM21)</f>
        <v>5052.3100000000004</v>
      </c>
      <c r="FL21" s="193">
        <v>5052.3100000000004</v>
      </c>
      <c r="FM21" s="193"/>
      <c r="FN21" s="194">
        <f t="shared" ref="FN21:FV25" si="138">SUM(EM21+EV21+FE21)</f>
        <v>14199.916984367399</v>
      </c>
      <c r="FO21" s="194">
        <f t="shared" si="138"/>
        <v>14199.916984367399</v>
      </c>
      <c r="FP21" s="194">
        <f t="shared" si="138"/>
        <v>0</v>
      </c>
      <c r="FQ21" s="194">
        <f t="shared" si="138"/>
        <v>0</v>
      </c>
      <c r="FR21" s="194">
        <f t="shared" si="138"/>
        <v>0</v>
      </c>
      <c r="FS21" s="194">
        <f t="shared" si="138"/>
        <v>0</v>
      </c>
      <c r="FT21" s="194">
        <f t="shared" si="138"/>
        <v>15198.330000000002</v>
      </c>
      <c r="FU21" s="194">
        <f t="shared" si="138"/>
        <v>15198.330000000002</v>
      </c>
      <c r="FV21" s="194">
        <f t="shared" si="138"/>
        <v>0</v>
      </c>
      <c r="FW21" s="113">
        <f t="shared" ref="FW21:FY30" si="139">SUM(FQ21-FN21)</f>
        <v>-14199.916984367399</v>
      </c>
      <c r="FX21" s="113">
        <f t="shared" si="139"/>
        <v>-14199.916984367399</v>
      </c>
      <c r="FY21" s="113">
        <f t="shared" si="139"/>
        <v>0</v>
      </c>
      <c r="FZ21" s="194">
        <f t="shared" ref="FZ21:GH25" si="140">SUM(EA21+FN21)</f>
        <v>55707.366630979799</v>
      </c>
      <c r="GA21" s="194">
        <f t="shared" si="140"/>
        <v>55707.366630979799</v>
      </c>
      <c r="GB21" s="194">
        <f t="shared" si="140"/>
        <v>0</v>
      </c>
      <c r="GC21" s="194">
        <f t="shared" si="140"/>
        <v>26110.915000000001</v>
      </c>
      <c r="GD21" s="194">
        <f t="shared" si="140"/>
        <v>26110.915000000001</v>
      </c>
      <c r="GE21" s="194">
        <f t="shared" si="140"/>
        <v>0</v>
      </c>
      <c r="GF21" s="194">
        <f t="shared" si="140"/>
        <v>59052.979999999996</v>
      </c>
      <c r="GG21" s="194">
        <f t="shared" si="140"/>
        <v>59052.979999999996</v>
      </c>
      <c r="GH21" s="194">
        <f t="shared" si="140"/>
        <v>0</v>
      </c>
      <c r="GI21" s="113">
        <f t="shared" ref="GI21:GK30" si="141">SUM(GC21-FZ21)</f>
        <v>-29596.451630979798</v>
      </c>
      <c r="GJ21" s="113">
        <f t="shared" si="141"/>
        <v>-29596.451630979798</v>
      </c>
      <c r="GK21" s="113">
        <f t="shared" si="141"/>
        <v>0</v>
      </c>
      <c r="GM21" s="39">
        <f t="shared" ref="GM21:GM25" si="142">SUM(B21+K21+T21+AO21+AX21+BG21+CN21+CW21+DF21+EM21+EV21+FE21)</f>
        <v>55707.366630979806</v>
      </c>
    </row>
    <row r="22" spans="1:195" ht="18.75" customHeight="1" x14ac:dyDescent="0.3">
      <c r="A22" s="40" t="s">
        <v>50</v>
      </c>
      <c r="B22" s="192">
        <f t="shared" ref="B22:B25" si="143">SUM(C22:D22)</f>
        <v>1184.3992248154093</v>
      </c>
      <c r="C22" s="192">
        <f>SUM(C10*C28)</f>
        <v>1184.3992248154093</v>
      </c>
      <c r="D22" s="192"/>
      <c r="E22" s="192">
        <f t="shared" ref="E22:E25" si="144">SUM(F22:G22)</f>
        <v>1401.19</v>
      </c>
      <c r="F22" s="193">
        <v>1401.19</v>
      </c>
      <c r="G22" s="193"/>
      <c r="H22" s="192">
        <f t="shared" ref="H22:H24" si="145">SUM(I22:J22)</f>
        <v>1496.52</v>
      </c>
      <c r="I22" s="193">
        <v>1496.52</v>
      </c>
      <c r="J22" s="193"/>
      <c r="K22" s="192">
        <f t="shared" ref="K22:K25" si="146">SUM(L22:M22)</f>
        <v>1184.3992248154093</v>
      </c>
      <c r="L22" s="192">
        <f>SUM(L10*L28)</f>
        <v>1184.3992248154093</v>
      </c>
      <c r="M22" s="192"/>
      <c r="N22" s="192">
        <f t="shared" ref="N22:N25" si="147">SUM(O22:P22)</f>
        <v>1339.241</v>
      </c>
      <c r="O22" s="193">
        <v>1339.241</v>
      </c>
      <c r="P22" s="193"/>
      <c r="Q22" s="192">
        <f t="shared" ref="Q22:Q24" si="148">SUM(R22:S22)</f>
        <v>1399.54</v>
      </c>
      <c r="R22" s="193">
        <v>1399.54</v>
      </c>
      <c r="S22" s="193"/>
      <c r="T22" s="192">
        <f t="shared" ref="T22:T25" si="149">SUM(U22:V22)</f>
        <v>1184.3992248154093</v>
      </c>
      <c r="U22" s="192">
        <f>SUM(U10*U28)</f>
        <v>1184.3992248154093</v>
      </c>
      <c r="V22" s="192"/>
      <c r="W22" s="192">
        <f t="shared" ref="W22:W25" si="150">SUM(X22:Y22)</f>
        <v>1292.194</v>
      </c>
      <c r="X22" s="193">
        <v>1292.194</v>
      </c>
      <c r="Y22" s="193"/>
      <c r="Z22" s="192">
        <f t="shared" ref="Z22:Z24" si="151">SUM(AA22:AB22)</f>
        <v>1356.36</v>
      </c>
      <c r="AA22" s="193">
        <v>1356.36</v>
      </c>
      <c r="AB22" s="193"/>
      <c r="AC22" s="194">
        <f t="shared" si="128"/>
        <v>3553.1976744462281</v>
      </c>
      <c r="AD22" s="194">
        <f t="shared" si="128"/>
        <v>3553.1976744462281</v>
      </c>
      <c r="AE22" s="194">
        <f t="shared" si="128"/>
        <v>0</v>
      </c>
      <c r="AF22" s="195">
        <f t="shared" si="128"/>
        <v>4032.625</v>
      </c>
      <c r="AG22" s="195">
        <f t="shared" si="128"/>
        <v>4032.625</v>
      </c>
      <c r="AH22" s="195">
        <f t="shared" si="128"/>
        <v>0</v>
      </c>
      <c r="AI22" s="194">
        <f t="shared" si="128"/>
        <v>4252.42</v>
      </c>
      <c r="AJ22" s="194">
        <f t="shared" si="128"/>
        <v>4252.42</v>
      </c>
      <c r="AK22" s="194">
        <f t="shared" si="128"/>
        <v>0</v>
      </c>
      <c r="AL22" s="113">
        <f t="shared" si="129"/>
        <v>479.42732555377188</v>
      </c>
      <c r="AM22" s="113">
        <f t="shared" si="129"/>
        <v>479.42732555377188</v>
      </c>
      <c r="AN22" s="113">
        <f t="shared" si="129"/>
        <v>0</v>
      </c>
      <c r="AO22" s="192">
        <f t="shared" ref="AO22:AO25" si="152">SUM(AP22:AQ22)</f>
        <v>1184.3992248154093</v>
      </c>
      <c r="AP22" s="192">
        <f>SUM(AP10*AP28)</f>
        <v>1184.3992248154093</v>
      </c>
      <c r="AQ22" s="192"/>
      <c r="AR22" s="192">
        <f t="shared" ref="AR22:AR25" si="153">SUM(AS22:AT22)</f>
        <v>1393.4480000000001</v>
      </c>
      <c r="AS22" s="193">
        <v>1393.4480000000001</v>
      </c>
      <c r="AT22" s="193"/>
      <c r="AU22" s="192">
        <f t="shared" ref="AU22:AU24" si="154">SUM(AV22:AW22)</f>
        <v>1396.88</v>
      </c>
      <c r="AV22" s="193">
        <v>1396.88</v>
      </c>
      <c r="AW22" s="193"/>
      <c r="AX22" s="192">
        <f t="shared" ref="AX22:AX25" si="155">SUM(AY22:AZ22)</f>
        <v>1184.3992248154093</v>
      </c>
      <c r="AY22" s="192">
        <f>SUM(AY10*AY28)</f>
        <v>1184.3992248154093</v>
      </c>
      <c r="AZ22" s="192"/>
      <c r="BA22" s="192">
        <f t="shared" ref="BA22:BA25" si="156">SUM(BB22:BC22)</f>
        <v>1368.0709999999999</v>
      </c>
      <c r="BB22" s="193">
        <v>1368.0709999999999</v>
      </c>
      <c r="BC22" s="193"/>
      <c r="BD22" s="192">
        <f t="shared" ref="BD22:BD24" si="157">SUM(BE22:BF22)</f>
        <v>1413.28</v>
      </c>
      <c r="BE22" s="193">
        <v>1413.28</v>
      </c>
      <c r="BF22" s="193"/>
      <c r="BG22" s="192">
        <f t="shared" ref="BG22:BG25" si="158">SUM(BH22:BI22)</f>
        <v>1184.3992248154093</v>
      </c>
      <c r="BH22" s="192">
        <f>SUM(BH10*BH28)</f>
        <v>1184.3992248154093</v>
      </c>
      <c r="BI22" s="192"/>
      <c r="BJ22" s="192">
        <f t="shared" ref="BJ22:BJ25" si="159">SUM(BK22:BL22)</f>
        <v>0</v>
      </c>
      <c r="BK22" s="193"/>
      <c r="BL22" s="193"/>
      <c r="BM22" s="192">
        <f t="shared" ref="BM22:BM24" si="160">SUM(BN22:BO22)</f>
        <v>1369.03</v>
      </c>
      <c r="BN22" s="193">
        <v>1369.03</v>
      </c>
      <c r="BO22" s="193"/>
      <c r="BP22" s="194">
        <f t="shared" si="130"/>
        <v>3553.1976744462281</v>
      </c>
      <c r="BQ22" s="194">
        <f t="shared" si="130"/>
        <v>3553.1976744462281</v>
      </c>
      <c r="BR22" s="194">
        <f t="shared" si="130"/>
        <v>0</v>
      </c>
      <c r="BS22" s="194">
        <f t="shared" si="130"/>
        <v>2761.5190000000002</v>
      </c>
      <c r="BT22" s="194">
        <f t="shared" si="130"/>
        <v>2761.5190000000002</v>
      </c>
      <c r="BU22" s="194">
        <f t="shared" si="130"/>
        <v>0</v>
      </c>
      <c r="BV22" s="194">
        <f t="shared" si="130"/>
        <v>4179.1899999999996</v>
      </c>
      <c r="BW22" s="194">
        <f t="shared" si="130"/>
        <v>4179.1899999999996</v>
      </c>
      <c r="BX22" s="194">
        <f t="shared" si="130"/>
        <v>0</v>
      </c>
      <c r="BY22" s="113">
        <f t="shared" si="131"/>
        <v>-791.67867444622789</v>
      </c>
      <c r="BZ22" s="113">
        <f t="shared" si="131"/>
        <v>-791.67867444622789</v>
      </c>
      <c r="CA22" s="113">
        <f t="shared" si="131"/>
        <v>0</v>
      </c>
      <c r="CB22" s="194">
        <f t="shared" si="132"/>
        <v>7106.3953488924562</v>
      </c>
      <c r="CC22" s="194">
        <f t="shared" si="132"/>
        <v>7106.3953488924562</v>
      </c>
      <c r="CD22" s="194">
        <f t="shared" si="132"/>
        <v>0</v>
      </c>
      <c r="CE22" s="194">
        <f t="shared" si="132"/>
        <v>6794.1440000000002</v>
      </c>
      <c r="CF22" s="194">
        <f t="shared" si="132"/>
        <v>6794.1440000000002</v>
      </c>
      <c r="CG22" s="194">
        <f t="shared" si="132"/>
        <v>0</v>
      </c>
      <c r="CH22" s="194">
        <f t="shared" si="132"/>
        <v>8431.61</v>
      </c>
      <c r="CI22" s="194">
        <f t="shared" si="132"/>
        <v>8431.61</v>
      </c>
      <c r="CJ22" s="194">
        <f t="shared" si="132"/>
        <v>0</v>
      </c>
      <c r="CK22" s="113">
        <f t="shared" si="133"/>
        <v>-312.25134889245601</v>
      </c>
      <c r="CL22" s="113">
        <f t="shared" si="133"/>
        <v>-312.25134889245601</v>
      </c>
      <c r="CM22" s="113">
        <f t="shared" si="133"/>
        <v>0</v>
      </c>
      <c r="CN22" s="192">
        <f t="shared" ref="CN22:CN25" si="161">SUM(CO22:CP22)</f>
        <v>1195.8306090065337</v>
      </c>
      <c r="CO22" s="192">
        <f>SUM(CO10*CO28)</f>
        <v>1195.8306090065337</v>
      </c>
      <c r="CP22" s="192"/>
      <c r="CQ22" s="192">
        <f t="shared" ref="CQ22:CQ25" si="162">SUM(CR22:CS22)</f>
        <v>0</v>
      </c>
      <c r="CR22" s="193"/>
      <c r="CS22" s="193"/>
      <c r="CT22" s="192">
        <f t="shared" ref="CT22:CT24" si="163">SUM(CU22:CV22)</f>
        <v>1236.0899999999999</v>
      </c>
      <c r="CU22" s="193">
        <v>1236.0899999999999</v>
      </c>
      <c r="CV22" s="193"/>
      <c r="CW22" s="192">
        <f t="shared" ref="CW22:CW25" si="164">SUM(CX22:CY22)</f>
        <v>1195.8306090065337</v>
      </c>
      <c r="CX22" s="192">
        <f>SUM(CX10*CX28)</f>
        <v>1195.8306090065337</v>
      </c>
      <c r="CY22" s="192"/>
      <c r="CZ22" s="192">
        <f t="shared" ref="CZ22:CZ25" si="165">SUM(DA22:DB22)</f>
        <v>0</v>
      </c>
      <c r="DA22" s="193"/>
      <c r="DB22" s="193"/>
      <c r="DC22" s="192">
        <f t="shared" ref="DC22:DC24" si="166">SUM(DD22:DE22)</f>
        <v>1436.96</v>
      </c>
      <c r="DD22" s="193">
        <v>1436.96</v>
      </c>
      <c r="DE22" s="193"/>
      <c r="DF22" s="192">
        <f t="shared" ref="DF22:DF25" si="167">SUM(DG22:DH22)</f>
        <v>1195.8306090065337</v>
      </c>
      <c r="DG22" s="192">
        <f>SUM(DG10*DG28)</f>
        <v>1195.8306090065337</v>
      </c>
      <c r="DH22" s="192"/>
      <c r="DI22" s="192">
        <f t="shared" ref="DI22:DI25" si="168">SUM(DJ22:DK22)</f>
        <v>0</v>
      </c>
      <c r="DJ22" s="193"/>
      <c r="DK22" s="193"/>
      <c r="DL22" s="192">
        <f t="shared" ref="DL22:DL24" si="169">SUM(DM22:DN22)</f>
        <v>1150.3399999999999</v>
      </c>
      <c r="DM22" s="193">
        <v>1150.3399999999999</v>
      </c>
      <c r="DN22" s="193"/>
      <c r="DO22" s="194">
        <f t="shared" si="134"/>
        <v>3587.4918270196013</v>
      </c>
      <c r="DP22" s="194">
        <f t="shared" si="134"/>
        <v>3587.4918270196013</v>
      </c>
      <c r="DQ22" s="194">
        <f t="shared" si="134"/>
        <v>0</v>
      </c>
      <c r="DR22" s="194">
        <f t="shared" si="134"/>
        <v>0</v>
      </c>
      <c r="DS22" s="194">
        <f t="shared" si="134"/>
        <v>0</v>
      </c>
      <c r="DT22" s="194">
        <f t="shared" si="134"/>
        <v>0</v>
      </c>
      <c r="DU22" s="194">
        <f t="shared" si="134"/>
        <v>3823.3900000000003</v>
      </c>
      <c r="DV22" s="194">
        <f t="shared" si="134"/>
        <v>3823.3900000000003</v>
      </c>
      <c r="DW22" s="194">
        <f t="shared" si="134"/>
        <v>0</v>
      </c>
      <c r="DX22" s="113">
        <f t="shared" si="135"/>
        <v>-3587.4918270196013</v>
      </c>
      <c r="DY22" s="113">
        <f t="shared" si="135"/>
        <v>-3587.4918270196013</v>
      </c>
      <c r="DZ22" s="113">
        <f t="shared" si="135"/>
        <v>0</v>
      </c>
      <c r="EA22" s="194">
        <f t="shared" si="136"/>
        <v>10693.887175912058</v>
      </c>
      <c r="EB22" s="194">
        <f t="shared" si="136"/>
        <v>10693.887175912058</v>
      </c>
      <c r="EC22" s="194">
        <f t="shared" si="136"/>
        <v>0</v>
      </c>
      <c r="ED22" s="194">
        <f t="shared" si="136"/>
        <v>6794.1440000000002</v>
      </c>
      <c r="EE22" s="194">
        <f t="shared" si="136"/>
        <v>6794.1440000000002</v>
      </c>
      <c r="EF22" s="194">
        <f t="shared" si="136"/>
        <v>0</v>
      </c>
      <c r="EG22" s="194">
        <f t="shared" si="136"/>
        <v>12255</v>
      </c>
      <c r="EH22" s="194">
        <f t="shared" si="136"/>
        <v>12255</v>
      </c>
      <c r="EI22" s="194">
        <f t="shared" si="136"/>
        <v>0</v>
      </c>
      <c r="EJ22" s="113">
        <f t="shared" si="137"/>
        <v>-3899.7431759120573</v>
      </c>
      <c r="EK22" s="113">
        <f t="shared" si="137"/>
        <v>-3899.7431759120573</v>
      </c>
      <c r="EL22" s="113">
        <f t="shared" si="137"/>
        <v>0</v>
      </c>
      <c r="EM22" s="192">
        <f t="shared" ref="EM22:EM25" si="170">SUM(EN22:EO22)</f>
        <v>1195.8306090065337</v>
      </c>
      <c r="EN22" s="192">
        <f>SUM(EN10*EN28)</f>
        <v>1195.8306090065337</v>
      </c>
      <c r="EO22" s="192"/>
      <c r="EP22" s="192">
        <f t="shared" ref="EP22:EP25" si="171">SUM(EQ22:ER22)</f>
        <v>0</v>
      </c>
      <c r="EQ22" s="193"/>
      <c r="ER22" s="193"/>
      <c r="ES22" s="192">
        <f t="shared" ref="ES22:ES24" si="172">SUM(ET22:EU22)</f>
        <v>1286.1099999999999</v>
      </c>
      <c r="ET22" s="193">
        <v>1286.1099999999999</v>
      </c>
      <c r="EU22" s="193"/>
      <c r="EV22" s="192">
        <f t="shared" ref="EV22:EV25" si="173">SUM(EW22:EX22)</f>
        <v>1195.8306090065337</v>
      </c>
      <c r="EW22" s="192">
        <f>SUM(EW10*EW28)</f>
        <v>1195.8306090065337</v>
      </c>
      <c r="EX22" s="192"/>
      <c r="EY22" s="192">
        <f t="shared" ref="EY22:EY25" si="174">SUM(EZ22:FA22)</f>
        <v>0</v>
      </c>
      <c r="EZ22" s="193"/>
      <c r="FA22" s="193"/>
      <c r="FB22" s="192">
        <f t="shared" ref="FB22:FB24" si="175">SUM(FC22:FD22)</f>
        <v>1353.91</v>
      </c>
      <c r="FC22" s="193">
        <v>1353.91</v>
      </c>
      <c r="FD22" s="193"/>
      <c r="FE22" s="192">
        <f t="shared" ref="FE22:FE25" si="176">SUM(FF22:FG22)</f>
        <v>1195.8306090065337</v>
      </c>
      <c r="FF22" s="192">
        <f>SUM(FF10*FF28)</f>
        <v>1195.8306090065337</v>
      </c>
      <c r="FG22" s="192"/>
      <c r="FH22" s="192">
        <f t="shared" ref="FH22:FH24" si="177">SUM(FI22:FJ22)</f>
        <v>0</v>
      </c>
      <c r="FI22" s="193"/>
      <c r="FJ22" s="193"/>
      <c r="FK22" s="192">
        <f t="shared" ref="FK22:FK24" si="178">SUM(FL22:FM22)</f>
        <v>1314.63</v>
      </c>
      <c r="FL22" s="193">
        <v>1314.63</v>
      </c>
      <c r="FM22" s="193"/>
      <c r="FN22" s="194">
        <f t="shared" si="138"/>
        <v>3587.4918270196013</v>
      </c>
      <c r="FO22" s="194">
        <f t="shared" si="138"/>
        <v>3587.4918270196013</v>
      </c>
      <c r="FP22" s="194">
        <f t="shared" si="138"/>
        <v>0</v>
      </c>
      <c r="FQ22" s="194">
        <f t="shared" si="138"/>
        <v>0</v>
      </c>
      <c r="FR22" s="194">
        <f t="shared" si="138"/>
        <v>0</v>
      </c>
      <c r="FS22" s="194">
        <f t="shared" si="138"/>
        <v>0</v>
      </c>
      <c r="FT22" s="194">
        <f t="shared" si="138"/>
        <v>3954.65</v>
      </c>
      <c r="FU22" s="194">
        <f t="shared" si="138"/>
        <v>3954.65</v>
      </c>
      <c r="FV22" s="194">
        <f t="shared" si="138"/>
        <v>0</v>
      </c>
      <c r="FW22" s="113">
        <f t="shared" si="139"/>
        <v>-3587.4918270196013</v>
      </c>
      <c r="FX22" s="113">
        <f t="shared" si="139"/>
        <v>-3587.4918270196013</v>
      </c>
      <c r="FY22" s="113">
        <f t="shared" si="139"/>
        <v>0</v>
      </c>
      <c r="FZ22" s="194">
        <f t="shared" si="140"/>
        <v>14281.379002931659</v>
      </c>
      <c r="GA22" s="194">
        <f t="shared" si="140"/>
        <v>14281.379002931659</v>
      </c>
      <c r="GB22" s="194">
        <f t="shared" si="140"/>
        <v>0</v>
      </c>
      <c r="GC22" s="194">
        <f t="shared" si="140"/>
        <v>6794.1440000000002</v>
      </c>
      <c r="GD22" s="194">
        <f t="shared" si="140"/>
        <v>6794.1440000000002</v>
      </c>
      <c r="GE22" s="194">
        <f t="shared" si="140"/>
        <v>0</v>
      </c>
      <c r="GF22" s="194">
        <f t="shared" si="140"/>
        <v>16209.65</v>
      </c>
      <c r="GG22" s="194">
        <f t="shared" si="140"/>
        <v>16209.65</v>
      </c>
      <c r="GH22" s="194">
        <f t="shared" si="140"/>
        <v>0</v>
      </c>
      <c r="GI22" s="113">
        <f t="shared" si="141"/>
        <v>-7487.2350029316585</v>
      </c>
      <c r="GJ22" s="113">
        <f t="shared" si="141"/>
        <v>-7487.2350029316585</v>
      </c>
      <c r="GK22" s="113">
        <f t="shared" si="141"/>
        <v>0</v>
      </c>
      <c r="GM22" s="39">
        <f t="shared" si="142"/>
        <v>14281.379002931661</v>
      </c>
    </row>
    <row r="23" spans="1:195" ht="18.75" customHeight="1" x14ac:dyDescent="0.3">
      <c r="A23" s="40" t="s">
        <v>113</v>
      </c>
      <c r="B23" s="192">
        <f t="shared" si="143"/>
        <v>21.4315545216601</v>
      </c>
      <c r="C23" s="192"/>
      <c r="D23" s="192">
        <f>SUM(D11*D29)</f>
        <v>21.4315545216601</v>
      </c>
      <c r="E23" s="192">
        <f t="shared" si="144"/>
        <v>5.0780000000000003</v>
      </c>
      <c r="F23" s="193"/>
      <c r="G23" s="196">
        <v>5.0780000000000003</v>
      </c>
      <c r="H23" s="192">
        <f t="shared" si="145"/>
        <v>2.88</v>
      </c>
      <c r="I23" s="193">
        <v>0</v>
      </c>
      <c r="J23" s="196">
        <v>2.88</v>
      </c>
      <c r="K23" s="192">
        <f t="shared" si="146"/>
        <v>21.4315545216601</v>
      </c>
      <c r="L23" s="192"/>
      <c r="M23" s="192">
        <f>SUM(M11*M29)</f>
        <v>21.4315545216601</v>
      </c>
      <c r="N23" s="192">
        <f t="shared" si="147"/>
        <v>2.8940000000000001</v>
      </c>
      <c r="O23" s="193"/>
      <c r="P23" s="196">
        <v>2.8940000000000001</v>
      </c>
      <c r="Q23" s="192">
        <f t="shared" si="148"/>
        <v>2.46</v>
      </c>
      <c r="R23" s="193">
        <v>0</v>
      </c>
      <c r="S23" s="193">
        <v>2.46</v>
      </c>
      <c r="T23" s="192">
        <f t="shared" si="149"/>
        <v>21.4315545216601</v>
      </c>
      <c r="U23" s="192"/>
      <c r="V23" s="192">
        <f>SUM(V11*V29)</f>
        <v>21.4315545216601</v>
      </c>
      <c r="W23" s="192">
        <f t="shared" si="150"/>
        <v>40.567999999999998</v>
      </c>
      <c r="X23" s="193"/>
      <c r="Y23" s="193">
        <v>40.567999999999998</v>
      </c>
      <c r="Z23" s="192">
        <f t="shared" si="151"/>
        <v>52.42</v>
      </c>
      <c r="AA23" s="193">
        <v>0</v>
      </c>
      <c r="AB23" s="193">
        <v>52.42</v>
      </c>
      <c r="AC23" s="194">
        <f t="shared" si="128"/>
        <v>64.294663564980297</v>
      </c>
      <c r="AD23" s="194">
        <f t="shared" si="128"/>
        <v>0</v>
      </c>
      <c r="AE23" s="194">
        <f t="shared" si="128"/>
        <v>64.294663564980297</v>
      </c>
      <c r="AF23" s="195">
        <f t="shared" si="128"/>
        <v>48.54</v>
      </c>
      <c r="AG23" s="195">
        <f t="shared" si="128"/>
        <v>0</v>
      </c>
      <c r="AH23" s="195">
        <f t="shared" si="128"/>
        <v>48.54</v>
      </c>
      <c r="AI23" s="194">
        <f t="shared" si="128"/>
        <v>57.760000000000005</v>
      </c>
      <c r="AJ23" s="194">
        <f t="shared" si="128"/>
        <v>0</v>
      </c>
      <c r="AK23" s="194">
        <f t="shared" si="128"/>
        <v>57.760000000000005</v>
      </c>
      <c r="AL23" s="113">
        <f t="shared" si="129"/>
        <v>-15.754663564980298</v>
      </c>
      <c r="AM23" s="113">
        <f t="shared" si="129"/>
        <v>0</v>
      </c>
      <c r="AN23" s="113">
        <f t="shared" si="129"/>
        <v>-15.754663564980298</v>
      </c>
      <c r="AO23" s="192">
        <f t="shared" si="152"/>
        <v>21.4315545216601</v>
      </c>
      <c r="AP23" s="192"/>
      <c r="AQ23" s="192">
        <f>SUM(AQ11*AQ29)</f>
        <v>21.4315545216601</v>
      </c>
      <c r="AR23" s="192">
        <f t="shared" si="153"/>
        <v>4.2039999999999997</v>
      </c>
      <c r="AS23" s="193"/>
      <c r="AT23" s="193">
        <v>4.2039999999999997</v>
      </c>
      <c r="AU23" s="192">
        <f t="shared" si="154"/>
        <v>4.2699999999999996</v>
      </c>
      <c r="AV23" s="193">
        <v>0</v>
      </c>
      <c r="AW23" s="193">
        <v>4.2699999999999996</v>
      </c>
      <c r="AX23" s="192">
        <f t="shared" si="155"/>
        <v>21.4315545216601</v>
      </c>
      <c r="AY23" s="192"/>
      <c r="AZ23" s="192">
        <f>SUM(AZ11*AZ29)</f>
        <v>21.4315545216601</v>
      </c>
      <c r="BA23" s="192">
        <f t="shared" si="156"/>
        <v>11.739000000000001</v>
      </c>
      <c r="BB23" s="193"/>
      <c r="BC23" s="193">
        <v>11.739000000000001</v>
      </c>
      <c r="BD23" s="192">
        <f t="shared" si="157"/>
        <v>7.26</v>
      </c>
      <c r="BE23" s="193">
        <v>0</v>
      </c>
      <c r="BF23" s="193">
        <v>7.26</v>
      </c>
      <c r="BG23" s="192">
        <f t="shared" si="158"/>
        <v>21.4315545216601</v>
      </c>
      <c r="BH23" s="192"/>
      <c r="BI23" s="192">
        <f>SUM(BI11*BI29)</f>
        <v>21.4315545216601</v>
      </c>
      <c r="BJ23" s="192">
        <f t="shared" si="159"/>
        <v>0</v>
      </c>
      <c r="BK23" s="193"/>
      <c r="BL23" s="193"/>
      <c r="BM23" s="192">
        <f t="shared" si="160"/>
        <v>55.06</v>
      </c>
      <c r="BN23" s="193">
        <v>0</v>
      </c>
      <c r="BO23" s="193">
        <v>55.06</v>
      </c>
      <c r="BP23" s="194">
        <f t="shared" si="130"/>
        <v>64.294663564980297</v>
      </c>
      <c r="BQ23" s="194">
        <f t="shared" si="130"/>
        <v>0</v>
      </c>
      <c r="BR23" s="194">
        <f t="shared" si="130"/>
        <v>64.294663564980297</v>
      </c>
      <c r="BS23" s="194">
        <f t="shared" si="130"/>
        <v>15.943000000000001</v>
      </c>
      <c r="BT23" s="194">
        <f t="shared" si="130"/>
        <v>0</v>
      </c>
      <c r="BU23" s="194">
        <f t="shared" si="130"/>
        <v>15.943000000000001</v>
      </c>
      <c r="BV23" s="194">
        <f t="shared" si="130"/>
        <v>66.59</v>
      </c>
      <c r="BW23" s="194">
        <f t="shared" si="130"/>
        <v>0</v>
      </c>
      <c r="BX23" s="194">
        <f t="shared" si="130"/>
        <v>66.59</v>
      </c>
      <c r="BY23" s="113">
        <f t="shared" si="131"/>
        <v>-48.351663564980299</v>
      </c>
      <c r="BZ23" s="113">
        <f t="shared" si="131"/>
        <v>0</v>
      </c>
      <c r="CA23" s="113">
        <f t="shared" si="131"/>
        <v>-48.351663564980299</v>
      </c>
      <c r="CB23" s="194">
        <f t="shared" si="132"/>
        <v>128.58932712996059</v>
      </c>
      <c r="CC23" s="194">
        <f t="shared" si="132"/>
        <v>0</v>
      </c>
      <c r="CD23" s="194">
        <f t="shared" si="132"/>
        <v>128.58932712996059</v>
      </c>
      <c r="CE23" s="194">
        <f t="shared" si="132"/>
        <v>64.483000000000004</v>
      </c>
      <c r="CF23" s="194">
        <f t="shared" si="132"/>
        <v>0</v>
      </c>
      <c r="CG23" s="194">
        <f t="shared" si="132"/>
        <v>64.483000000000004</v>
      </c>
      <c r="CH23" s="194">
        <f t="shared" si="132"/>
        <v>124.35000000000001</v>
      </c>
      <c r="CI23" s="194">
        <f t="shared" si="132"/>
        <v>0</v>
      </c>
      <c r="CJ23" s="194">
        <f t="shared" si="132"/>
        <v>124.35000000000001</v>
      </c>
      <c r="CK23" s="113">
        <f t="shared" si="133"/>
        <v>-64.10632712996059</v>
      </c>
      <c r="CL23" s="113">
        <f t="shared" si="133"/>
        <v>0</v>
      </c>
      <c r="CM23" s="113">
        <f t="shared" si="133"/>
        <v>-64.10632712996059</v>
      </c>
      <c r="CN23" s="192">
        <f t="shared" si="161"/>
        <v>21.591018589656166</v>
      </c>
      <c r="CO23" s="192"/>
      <c r="CP23" s="192">
        <f>SUM(CP11*CP29)</f>
        <v>21.591018589656166</v>
      </c>
      <c r="CQ23" s="192">
        <f t="shared" si="162"/>
        <v>0</v>
      </c>
      <c r="CR23" s="193"/>
      <c r="CS23" s="193"/>
      <c r="CT23" s="192">
        <f t="shared" si="163"/>
        <v>4.54</v>
      </c>
      <c r="CU23" s="193">
        <v>0</v>
      </c>
      <c r="CV23" s="193">
        <v>4.54</v>
      </c>
      <c r="CW23" s="192">
        <f t="shared" si="164"/>
        <v>21.591018589656166</v>
      </c>
      <c r="CX23" s="192"/>
      <c r="CY23" s="192">
        <f>SUM(CY11*CY29)</f>
        <v>21.591018589656166</v>
      </c>
      <c r="CZ23" s="192">
        <f t="shared" si="165"/>
        <v>0</v>
      </c>
      <c r="DA23" s="193"/>
      <c r="DB23" s="193"/>
      <c r="DC23" s="192">
        <f t="shared" si="166"/>
        <v>5.51</v>
      </c>
      <c r="DD23" s="193">
        <v>0</v>
      </c>
      <c r="DE23" s="193">
        <v>5.51</v>
      </c>
      <c r="DF23" s="192">
        <f t="shared" si="167"/>
        <v>21.591018589656166</v>
      </c>
      <c r="DG23" s="192"/>
      <c r="DH23" s="192">
        <f>SUM(DH11*DH29)</f>
        <v>21.591018589656166</v>
      </c>
      <c r="DI23" s="192">
        <f t="shared" si="168"/>
        <v>0</v>
      </c>
      <c r="DJ23" s="193"/>
      <c r="DK23" s="193"/>
      <c r="DL23" s="192">
        <f t="shared" si="169"/>
        <v>56.9</v>
      </c>
      <c r="DM23" s="193">
        <v>0</v>
      </c>
      <c r="DN23" s="193">
        <v>56.9</v>
      </c>
      <c r="DO23" s="194">
        <f t="shared" si="134"/>
        <v>64.773055768968504</v>
      </c>
      <c r="DP23" s="194">
        <f t="shared" si="134"/>
        <v>0</v>
      </c>
      <c r="DQ23" s="194">
        <f t="shared" si="134"/>
        <v>64.773055768968504</v>
      </c>
      <c r="DR23" s="194">
        <f t="shared" si="134"/>
        <v>0</v>
      </c>
      <c r="DS23" s="194">
        <f t="shared" si="134"/>
        <v>0</v>
      </c>
      <c r="DT23" s="194">
        <f t="shared" si="134"/>
        <v>0</v>
      </c>
      <c r="DU23" s="194">
        <f t="shared" si="134"/>
        <v>66.95</v>
      </c>
      <c r="DV23" s="194">
        <f t="shared" si="134"/>
        <v>0</v>
      </c>
      <c r="DW23" s="194">
        <f t="shared" si="134"/>
        <v>66.95</v>
      </c>
      <c r="DX23" s="113">
        <f t="shared" si="135"/>
        <v>-64.773055768968504</v>
      </c>
      <c r="DY23" s="113">
        <f t="shared" si="135"/>
        <v>0</v>
      </c>
      <c r="DZ23" s="113">
        <f t="shared" si="135"/>
        <v>-64.773055768968504</v>
      </c>
      <c r="EA23" s="194">
        <f t="shared" si="136"/>
        <v>193.3623828989291</v>
      </c>
      <c r="EB23" s="194">
        <f t="shared" si="136"/>
        <v>0</v>
      </c>
      <c r="EC23" s="194">
        <f t="shared" si="136"/>
        <v>193.3623828989291</v>
      </c>
      <c r="ED23" s="194">
        <f t="shared" si="136"/>
        <v>64.483000000000004</v>
      </c>
      <c r="EE23" s="194">
        <f t="shared" si="136"/>
        <v>0</v>
      </c>
      <c r="EF23" s="194">
        <f t="shared" si="136"/>
        <v>64.483000000000004</v>
      </c>
      <c r="EG23" s="194">
        <f t="shared" si="136"/>
        <v>191.3</v>
      </c>
      <c r="EH23" s="194">
        <f t="shared" si="136"/>
        <v>0</v>
      </c>
      <c r="EI23" s="194">
        <f t="shared" si="136"/>
        <v>191.3</v>
      </c>
      <c r="EJ23" s="113">
        <f t="shared" si="137"/>
        <v>-128.87938289892909</v>
      </c>
      <c r="EK23" s="113">
        <f t="shared" si="137"/>
        <v>0</v>
      </c>
      <c r="EL23" s="113">
        <f t="shared" si="137"/>
        <v>-128.87938289892909</v>
      </c>
      <c r="EM23" s="192">
        <f t="shared" si="170"/>
        <v>21.591018589656166</v>
      </c>
      <c r="EN23" s="192"/>
      <c r="EO23" s="192">
        <f>SUM(EO11*EO29)</f>
        <v>21.591018589656166</v>
      </c>
      <c r="EP23" s="192">
        <f t="shared" si="171"/>
        <v>0</v>
      </c>
      <c r="EQ23" s="193"/>
      <c r="ER23" s="193"/>
      <c r="ES23" s="192">
        <f t="shared" si="172"/>
        <v>5.41</v>
      </c>
      <c r="ET23" s="193">
        <v>0</v>
      </c>
      <c r="EU23" s="193">
        <v>5.41</v>
      </c>
      <c r="EV23" s="192">
        <f t="shared" si="173"/>
        <v>21.591018589656166</v>
      </c>
      <c r="EW23" s="192"/>
      <c r="EX23" s="192">
        <f>SUM(EX11*EX29)</f>
        <v>21.591018589656166</v>
      </c>
      <c r="EY23" s="192">
        <f t="shared" si="174"/>
        <v>0</v>
      </c>
      <c r="EZ23" s="193"/>
      <c r="FA23" s="193"/>
      <c r="FB23" s="192">
        <f t="shared" si="175"/>
        <v>5.95</v>
      </c>
      <c r="FC23" s="193">
        <v>0</v>
      </c>
      <c r="FD23" s="193">
        <v>5.95</v>
      </c>
      <c r="FE23" s="192">
        <f t="shared" si="176"/>
        <v>21.591018589656166</v>
      </c>
      <c r="FF23" s="192"/>
      <c r="FG23" s="192">
        <f>SUM(FG11*FG29)</f>
        <v>21.591018589656166</v>
      </c>
      <c r="FH23" s="192">
        <f t="shared" si="177"/>
        <v>0</v>
      </c>
      <c r="FI23" s="193"/>
      <c r="FJ23" s="193"/>
      <c r="FK23" s="192">
        <f t="shared" si="178"/>
        <v>11.196</v>
      </c>
      <c r="FL23" s="193">
        <v>0</v>
      </c>
      <c r="FM23" s="193">
        <v>11.196</v>
      </c>
      <c r="FN23" s="194">
        <f t="shared" si="138"/>
        <v>64.773055768968504</v>
      </c>
      <c r="FO23" s="194">
        <f t="shared" si="138"/>
        <v>0</v>
      </c>
      <c r="FP23" s="194">
        <f t="shared" si="138"/>
        <v>64.773055768968504</v>
      </c>
      <c r="FQ23" s="194">
        <f t="shared" si="138"/>
        <v>0</v>
      </c>
      <c r="FR23" s="194">
        <f t="shared" si="138"/>
        <v>0</v>
      </c>
      <c r="FS23" s="194">
        <f t="shared" si="138"/>
        <v>0</v>
      </c>
      <c r="FT23" s="194">
        <f t="shared" si="138"/>
        <v>22.555999999999997</v>
      </c>
      <c r="FU23" s="194">
        <f t="shared" si="138"/>
        <v>0</v>
      </c>
      <c r="FV23" s="194">
        <f t="shared" si="138"/>
        <v>22.555999999999997</v>
      </c>
      <c r="FW23" s="113">
        <f t="shared" si="139"/>
        <v>-64.773055768968504</v>
      </c>
      <c r="FX23" s="113">
        <f t="shared" si="139"/>
        <v>0</v>
      </c>
      <c r="FY23" s="113">
        <f t="shared" si="139"/>
        <v>-64.773055768968504</v>
      </c>
      <c r="FZ23" s="194">
        <f t="shared" si="140"/>
        <v>258.13543866789757</v>
      </c>
      <c r="GA23" s="194">
        <f t="shared" si="140"/>
        <v>0</v>
      </c>
      <c r="GB23" s="194">
        <f t="shared" si="140"/>
        <v>258.13543866789757</v>
      </c>
      <c r="GC23" s="194">
        <f t="shared" si="140"/>
        <v>64.483000000000004</v>
      </c>
      <c r="GD23" s="194">
        <f t="shared" si="140"/>
        <v>0</v>
      </c>
      <c r="GE23" s="194">
        <f t="shared" si="140"/>
        <v>64.483000000000004</v>
      </c>
      <c r="GF23" s="194">
        <f t="shared" si="140"/>
        <v>213.85599999999999</v>
      </c>
      <c r="GG23" s="194">
        <f t="shared" si="140"/>
        <v>0</v>
      </c>
      <c r="GH23" s="194">
        <f t="shared" si="140"/>
        <v>213.85599999999999</v>
      </c>
      <c r="GI23" s="113">
        <f t="shared" si="141"/>
        <v>-193.65243866789757</v>
      </c>
      <c r="GJ23" s="113">
        <f t="shared" si="141"/>
        <v>0</v>
      </c>
      <c r="GK23" s="113">
        <f t="shared" si="141"/>
        <v>-193.65243866789757</v>
      </c>
      <c r="GM23" s="39">
        <f t="shared" si="142"/>
        <v>258.13543866789757</v>
      </c>
    </row>
    <row r="24" spans="1:195" ht="18.75" customHeight="1" x14ac:dyDescent="0.3">
      <c r="A24" s="40" t="s">
        <v>51</v>
      </c>
      <c r="B24" s="192">
        <f t="shared" si="143"/>
        <v>1817.1371509087312</v>
      </c>
      <c r="C24" s="192">
        <f>SUM(C12*C30)</f>
        <v>1817.1371509087312</v>
      </c>
      <c r="D24" s="192"/>
      <c r="E24" s="192">
        <f t="shared" si="144"/>
        <v>1882.99</v>
      </c>
      <c r="F24" s="193">
        <v>1882.99</v>
      </c>
      <c r="G24" s="193"/>
      <c r="H24" s="192">
        <f t="shared" si="145"/>
        <v>1864.44</v>
      </c>
      <c r="I24" s="193">
        <v>1864.44</v>
      </c>
      <c r="J24" s="193"/>
      <c r="K24" s="192">
        <f t="shared" si="146"/>
        <v>1817.1371509087312</v>
      </c>
      <c r="L24" s="192">
        <f>SUM(L12*L30)</f>
        <v>1817.1371509087312</v>
      </c>
      <c r="M24" s="192"/>
      <c r="N24" s="192">
        <f t="shared" si="147"/>
        <v>2168.1660000000002</v>
      </c>
      <c r="O24" s="193">
        <v>2168.1660000000002</v>
      </c>
      <c r="P24" s="193"/>
      <c r="Q24" s="192">
        <f t="shared" si="148"/>
        <v>1971.18</v>
      </c>
      <c r="R24" s="193">
        <v>1971.18</v>
      </c>
      <c r="S24" s="193"/>
      <c r="T24" s="192">
        <f t="shared" si="149"/>
        <v>1817.1371509087312</v>
      </c>
      <c r="U24" s="192">
        <f>SUM(U12*U30)</f>
        <v>1817.1371509087312</v>
      </c>
      <c r="V24" s="192"/>
      <c r="W24" s="192">
        <f t="shared" si="150"/>
        <v>2030.559</v>
      </c>
      <c r="X24" s="193">
        <v>2030.559</v>
      </c>
      <c r="Y24" s="193"/>
      <c r="Z24" s="192">
        <f t="shared" si="151"/>
        <v>1914.29</v>
      </c>
      <c r="AA24" s="193">
        <v>1914.29</v>
      </c>
      <c r="AB24" s="193"/>
      <c r="AC24" s="194">
        <f t="shared" si="128"/>
        <v>5451.4114527261936</v>
      </c>
      <c r="AD24" s="194">
        <f t="shared" si="128"/>
        <v>5451.4114527261936</v>
      </c>
      <c r="AE24" s="194">
        <f t="shared" si="128"/>
        <v>0</v>
      </c>
      <c r="AF24" s="195">
        <f t="shared" si="128"/>
        <v>6081.7150000000001</v>
      </c>
      <c r="AG24" s="195">
        <f t="shared" si="128"/>
        <v>6081.7150000000001</v>
      </c>
      <c r="AH24" s="195">
        <f t="shared" si="128"/>
        <v>0</v>
      </c>
      <c r="AI24" s="194">
        <f t="shared" si="128"/>
        <v>5749.91</v>
      </c>
      <c r="AJ24" s="194">
        <f t="shared" si="128"/>
        <v>5749.91</v>
      </c>
      <c r="AK24" s="194">
        <f t="shared" si="128"/>
        <v>0</v>
      </c>
      <c r="AL24" s="113">
        <f t="shared" si="129"/>
        <v>630.30354727380654</v>
      </c>
      <c r="AM24" s="113">
        <f t="shared" si="129"/>
        <v>630.30354727380654</v>
      </c>
      <c r="AN24" s="113">
        <f t="shared" si="129"/>
        <v>0</v>
      </c>
      <c r="AO24" s="192">
        <f t="shared" si="152"/>
        <v>1817.1371509087312</v>
      </c>
      <c r="AP24" s="192">
        <f>SUM(AP12*AP30)</f>
        <v>1817.1371509087312</v>
      </c>
      <c r="AQ24" s="192"/>
      <c r="AR24" s="192">
        <f t="shared" si="153"/>
        <v>1738.2719999999999</v>
      </c>
      <c r="AS24" s="193">
        <v>1738.2719999999999</v>
      </c>
      <c r="AT24" s="193"/>
      <c r="AU24" s="192">
        <f t="shared" si="154"/>
        <v>2100.16</v>
      </c>
      <c r="AV24" s="193">
        <v>2100.16</v>
      </c>
      <c r="AW24" s="193"/>
      <c r="AX24" s="192">
        <f t="shared" si="155"/>
        <v>1817.1371509087312</v>
      </c>
      <c r="AY24" s="192">
        <f>SUM(AY12*AY30)</f>
        <v>1817.1371509087312</v>
      </c>
      <c r="AZ24" s="192"/>
      <c r="BA24" s="192">
        <f t="shared" si="156"/>
        <v>1424.692</v>
      </c>
      <c r="BB24" s="193">
        <v>1424.692</v>
      </c>
      <c r="BC24" s="193"/>
      <c r="BD24" s="192">
        <f t="shared" si="157"/>
        <v>1830.78</v>
      </c>
      <c r="BE24" s="193">
        <v>1830.78</v>
      </c>
      <c r="BF24" s="193"/>
      <c r="BG24" s="192">
        <f t="shared" si="158"/>
        <v>1817.1371509087312</v>
      </c>
      <c r="BH24" s="192">
        <f>SUM(BH12*BH30)</f>
        <v>1817.1371509087312</v>
      </c>
      <c r="BI24" s="192"/>
      <c r="BJ24" s="192">
        <f t="shared" si="159"/>
        <v>0</v>
      </c>
      <c r="BK24" s="193"/>
      <c r="BL24" s="193"/>
      <c r="BM24" s="192">
        <f t="shared" si="160"/>
        <v>2052.0700000000002</v>
      </c>
      <c r="BN24" s="193">
        <v>2052.0700000000002</v>
      </c>
      <c r="BO24" s="193"/>
      <c r="BP24" s="194">
        <f t="shared" si="130"/>
        <v>5451.4114527261936</v>
      </c>
      <c r="BQ24" s="194">
        <f t="shared" si="130"/>
        <v>5451.4114527261936</v>
      </c>
      <c r="BR24" s="194">
        <f t="shared" si="130"/>
        <v>0</v>
      </c>
      <c r="BS24" s="194">
        <f t="shared" si="130"/>
        <v>3162.9639999999999</v>
      </c>
      <c r="BT24" s="194">
        <f t="shared" si="130"/>
        <v>3162.9639999999999</v>
      </c>
      <c r="BU24" s="194">
        <f t="shared" si="130"/>
        <v>0</v>
      </c>
      <c r="BV24" s="194">
        <f t="shared" si="130"/>
        <v>5983.01</v>
      </c>
      <c r="BW24" s="194">
        <f t="shared" si="130"/>
        <v>5983.01</v>
      </c>
      <c r="BX24" s="194">
        <f t="shared" si="130"/>
        <v>0</v>
      </c>
      <c r="BY24" s="113">
        <f t="shared" si="131"/>
        <v>-2288.4474527261937</v>
      </c>
      <c r="BZ24" s="113">
        <f t="shared" si="131"/>
        <v>-2288.4474527261937</v>
      </c>
      <c r="CA24" s="113">
        <f t="shared" si="131"/>
        <v>0</v>
      </c>
      <c r="CB24" s="194">
        <f t="shared" si="132"/>
        <v>10902.822905452387</v>
      </c>
      <c r="CC24" s="194">
        <f t="shared" si="132"/>
        <v>10902.822905452387</v>
      </c>
      <c r="CD24" s="194">
        <f t="shared" si="132"/>
        <v>0</v>
      </c>
      <c r="CE24" s="194">
        <f t="shared" si="132"/>
        <v>9244.6790000000001</v>
      </c>
      <c r="CF24" s="194">
        <f t="shared" si="132"/>
        <v>9244.6790000000001</v>
      </c>
      <c r="CG24" s="194">
        <f t="shared" si="132"/>
        <v>0</v>
      </c>
      <c r="CH24" s="194">
        <f t="shared" si="132"/>
        <v>11732.92</v>
      </c>
      <c r="CI24" s="194">
        <f t="shared" si="132"/>
        <v>11732.92</v>
      </c>
      <c r="CJ24" s="194">
        <f t="shared" si="132"/>
        <v>0</v>
      </c>
      <c r="CK24" s="113">
        <f t="shared" si="133"/>
        <v>-1658.1439054523871</v>
      </c>
      <c r="CL24" s="113">
        <f t="shared" si="133"/>
        <v>-1658.1439054523871</v>
      </c>
      <c r="CM24" s="113">
        <f t="shared" si="133"/>
        <v>0</v>
      </c>
      <c r="CN24" s="192">
        <f t="shared" si="161"/>
        <v>1878.4348801515562</v>
      </c>
      <c r="CO24" s="192">
        <f>SUM(CO12*CO30)</f>
        <v>1878.4348801515562</v>
      </c>
      <c r="CP24" s="192"/>
      <c r="CQ24" s="192">
        <f t="shared" si="162"/>
        <v>0</v>
      </c>
      <c r="CR24" s="193"/>
      <c r="CS24" s="193"/>
      <c r="CT24" s="192">
        <f t="shared" si="163"/>
        <v>1764.07</v>
      </c>
      <c r="CU24" s="193">
        <v>1764.07</v>
      </c>
      <c r="CV24" s="193"/>
      <c r="CW24" s="192">
        <f t="shared" si="164"/>
        <v>1878.4348801515562</v>
      </c>
      <c r="CX24" s="192">
        <f>SUM(CX12*CX30)</f>
        <v>1878.4348801515562</v>
      </c>
      <c r="CY24" s="192"/>
      <c r="CZ24" s="192">
        <f t="shared" si="165"/>
        <v>0</v>
      </c>
      <c r="DA24" s="193"/>
      <c r="DB24" s="193"/>
      <c r="DC24" s="192">
        <f t="shared" si="166"/>
        <v>1865.62</v>
      </c>
      <c r="DD24" s="193">
        <v>1865.62</v>
      </c>
      <c r="DE24" s="193"/>
      <c r="DF24" s="192">
        <f t="shared" si="167"/>
        <v>1878.4348801515562</v>
      </c>
      <c r="DG24" s="192">
        <f>SUM(DG12*DG30)</f>
        <v>1878.4348801515562</v>
      </c>
      <c r="DH24" s="192"/>
      <c r="DI24" s="192">
        <f t="shared" si="168"/>
        <v>0</v>
      </c>
      <c r="DJ24" s="193"/>
      <c r="DK24" s="193"/>
      <c r="DL24" s="192">
        <f t="shared" si="169"/>
        <v>2555.35</v>
      </c>
      <c r="DM24" s="193">
        <v>2555.35</v>
      </c>
      <c r="DN24" s="193"/>
      <c r="DO24" s="194">
        <f t="shared" si="134"/>
        <v>5635.3046404546685</v>
      </c>
      <c r="DP24" s="194">
        <f t="shared" si="134"/>
        <v>5635.3046404546685</v>
      </c>
      <c r="DQ24" s="194">
        <f t="shared" si="134"/>
        <v>0</v>
      </c>
      <c r="DR24" s="194">
        <f t="shared" si="134"/>
        <v>0</v>
      </c>
      <c r="DS24" s="194">
        <f t="shared" si="134"/>
        <v>0</v>
      </c>
      <c r="DT24" s="194">
        <f t="shared" si="134"/>
        <v>0</v>
      </c>
      <c r="DU24" s="194">
        <f t="shared" si="134"/>
        <v>6185.0399999999991</v>
      </c>
      <c r="DV24" s="194">
        <f t="shared" si="134"/>
        <v>6185.0399999999991</v>
      </c>
      <c r="DW24" s="194">
        <f t="shared" si="134"/>
        <v>0</v>
      </c>
      <c r="DX24" s="113">
        <f t="shared" si="135"/>
        <v>-5635.3046404546685</v>
      </c>
      <c r="DY24" s="113">
        <f t="shared" si="135"/>
        <v>-5635.3046404546685</v>
      </c>
      <c r="DZ24" s="113">
        <f t="shared" si="135"/>
        <v>0</v>
      </c>
      <c r="EA24" s="194">
        <f t="shared" si="136"/>
        <v>16538.127545907057</v>
      </c>
      <c r="EB24" s="194">
        <f t="shared" si="136"/>
        <v>16538.127545907057</v>
      </c>
      <c r="EC24" s="194">
        <f t="shared" si="136"/>
        <v>0</v>
      </c>
      <c r="ED24" s="194">
        <f t="shared" si="136"/>
        <v>9244.6790000000001</v>
      </c>
      <c r="EE24" s="194">
        <f t="shared" si="136"/>
        <v>9244.6790000000001</v>
      </c>
      <c r="EF24" s="194">
        <f t="shared" si="136"/>
        <v>0</v>
      </c>
      <c r="EG24" s="194">
        <f t="shared" si="136"/>
        <v>17917.96</v>
      </c>
      <c r="EH24" s="194">
        <f t="shared" si="136"/>
        <v>17917.96</v>
      </c>
      <c r="EI24" s="194">
        <f t="shared" si="136"/>
        <v>0</v>
      </c>
      <c r="EJ24" s="113">
        <f t="shared" si="137"/>
        <v>-7293.4485459070565</v>
      </c>
      <c r="EK24" s="113">
        <f t="shared" si="137"/>
        <v>-7293.4485459070565</v>
      </c>
      <c r="EL24" s="113">
        <f t="shared" si="137"/>
        <v>0</v>
      </c>
      <c r="EM24" s="192">
        <f t="shared" si="170"/>
        <v>1878.4348801515562</v>
      </c>
      <c r="EN24" s="192">
        <f>SUM(EN12*EN30)</f>
        <v>1878.4348801515562</v>
      </c>
      <c r="EO24" s="192"/>
      <c r="EP24" s="192">
        <f t="shared" si="171"/>
        <v>0</v>
      </c>
      <c r="EQ24" s="193"/>
      <c r="ER24" s="193"/>
      <c r="ES24" s="192">
        <f t="shared" si="172"/>
        <v>2073.92</v>
      </c>
      <c r="ET24" s="193">
        <v>2073.92</v>
      </c>
      <c r="EU24" s="193"/>
      <c r="EV24" s="192">
        <f t="shared" si="173"/>
        <v>1878.4348801515562</v>
      </c>
      <c r="EW24" s="192">
        <f>SUM(EW12*EW30)</f>
        <v>1878.4348801515562</v>
      </c>
      <c r="EX24" s="192"/>
      <c r="EY24" s="192">
        <f t="shared" si="174"/>
        <v>0</v>
      </c>
      <c r="EZ24" s="193"/>
      <c r="FA24" s="193"/>
      <c r="FB24" s="192">
        <f t="shared" si="175"/>
        <v>2067.85</v>
      </c>
      <c r="FC24" s="193">
        <v>2067.85</v>
      </c>
      <c r="FD24" s="193"/>
      <c r="FE24" s="192">
        <f t="shared" si="176"/>
        <v>1878.4348801515562</v>
      </c>
      <c r="FF24" s="192">
        <f>SUM(FF12*FF30)</f>
        <v>1878.4348801515562</v>
      </c>
      <c r="FG24" s="192"/>
      <c r="FH24" s="192">
        <f t="shared" si="177"/>
        <v>0</v>
      </c>
      <c r="FI24" s="193"/>
      <c r="FJ24" s="193"/>
      <c r="FK24" s="192">
        <f t="shared" si="178"/>
        <v>2241.2600000000002</v>
      </c>
      <c r="FL24" s="193">
        <v>2241.2600000000002</v>
      </c>
      <c r="FM24" s="193"/>
      <c r="FN24" s="194">
        <f t="shared" si="138"/>
        <v>5635.3046404546685</v>
      </c>
      <c r="FO24" s="194">
        <f t="shared" si="138"/>
        <v>5635.3046404546685</v>
      </c>
      <c r="FP24" s="194">
        <f t="shared" si="138"/>
        <v>0</v>
      </c>
      <c r="FQ24" s="194">
        <f t="shared" si="138"/>
        <v>0</v>
      </c>
      <c r="FR24" s="194">
        <f t="shared" si="138"/>
        <v>0</v>
      </c>
      <c r="FS24" s="194">
        <f t="shared" si="138"/>
        <v>0</v>
      </c>
      <c r="FT24" s="194">
        <f t="shared" si="138"/>
        <v>6383.0300000000007</v>
      </c>
      <c r="FU24" s="194">
        <f t="shared" si="138"/>
        <v>6383.0300000000007</v>
      </c>
      <c r="FV24" s="194">
        <f t="shared" si="138"/>
        <v>0</v>
      </c>
      <c r="FW24" s="113">
        <f t="shared" si="139"/>
        <v>-5635.3046404546685</v>
      </c>
      <c r="FX24" s="113">
        <f t="shared" si="139"/>
        <v>-5635.3046404546685</v>
      </c>
      <c r="FY24" s="113">
        <f t="shared" si="139"/>
        <v>0</v>
      </c>
      <c r="FZ24" s="194">
        <f t="shared" si="140"/>
        <v>22173.432186361726</v>
      </c>
      <c r="GA24" s="194">
        <f t="shared" si="140"/>
        <v>22173.432186361726</v>
      </c>
      <c r="GB24" s="194">
        <f t="shared" si="140"/>
        <v>0</v>
      </c>
      <c r="GC24" s="194">
        <f t="shared" si="140"/>
        <v>9244.6790000000001</v>
      </c>
      <c r="GD24" s="194">
        <f t="shared" si="140"/>
        <v>9244.6790000000001</v>
      </c>
      <c r="GE24" s="194">
        <f t="shared" si="140"/>
        <v>0</v>
      </c>
      <c r="GF24" s="194">
        <f t="shared" si="140"/>
        <v>24300.989999999998</v>
      </c>
      <c r="GG24" s="194">
        <f t="shared" si="140"/>
        <v>24300.989999999998</v>
      </c>
      <c r="GH24" s="194">
        <f t="shared" si="140"/>
        <v>0</v>
      </c>
      <c r="GI24" s="113">
        <f t="shared" si="141"/>
        <v>-12928.753186361726</v>
      </c>
      <c r="GJ24" s="113">
        <f t="shared" si="141"/>
        <v>-12928.753186361726</v>
      </c>
      <c r="GK24" s="113">
        <f t="shared" si="141"/>
        <v>0</v>
      </c>
      <c r="GM24" s="39">
        <f t="shared" si="142"/>
        <v>22173.432186361719</v>
      </c>
    </row>
    <row r="25" spans="1:195" ht="18.75" customHeight="1" x14ac:dyDescent="0.3">
      <c r="A25" s="32" t="s">
        <v>54</v>
      </c>
      <c r="B25" s="197">
        <f t="shared" si="143"/>
        <v>7574.2233739533003</v>
      </c>
      <c r="C25" s="197">
        <f>SUM(C21:C24)</f>
        <v>7552.7918194316399</v>
      </c>
      <c r="D25" s="197">
        <f>SUM(D21:D24)</f>
        <v>21.4315545216601</v>
      </c>
      <c r="E25" s="197">
        <f t="shared" si="144"/>
        <v>8673.8779999999988</v>
      </c>
      <c r="F25" s="197">
        <f>SUM(F21:F24)</f>
        <v>8668.7999999999993</v>
      </c>
      <c r="G25" s="197">
        <f>SUM(G21:G24)</f>
        <v>5.0780000000000003</v>
      </c>
      <c r="H25" s="197">
        <f>SUM(H21:H24)</f>
        <v>8539.57</v>
      </c>
      <c r="I25" s="197">
        <f>SUM(I21:I24)</f>
        <v>8536.69</v>
      </c>
      <c r="J25" s="197">
        <f>SUM(J21:J24)</f>
        <v>2.88</v>
      </c>
      <c r="K25" s="197">
        <f t="shared" si="146"/>
        <v>7574.2233739533003</v>
      </c>
      <c r="L25" s="197">
        <f>SUM(L21:L24)</f>
        <v>7552.7918194316399</v>
      </c>
      <c r="M25" s="197">
        <f>SUM(M21:M24)</f>
        <v>21.4315545216601</v>
      </c>
      <c r="N25" s="197">
        <f t="shared" si="147"/>
        <v>8657.2070000000003</v>
      </c>
      <c r="O25" s="197">
        <f>SUM(O21:O24)</f>
        <v>8654.3130000000001</v>
      </c>
      <c r="P25" s="197">
        <f>SUM(P21:P24)</f>
        <v>2.8940000000000001</v>
      </c>
      <c r="Q25" s="197">
        <f>SUM(Q21:Q24)</f>
        <v>8213.5</v>
      </c>
      <c r="R25" s="197">
        <f>SUM(R21:R24)</f>
        <v>8211.0399999999991</v>
      </c>
      <c r="S25" s="197">
        <f>SUM(S21:S24)</f>
        <v>2.46</v>
      </c>
      <c r="T25" s="197">
        <f t="shared" si="149"/>
        <v>7574.2233739533003</v>
      </c>
      <c r="U25" s="197">
        <f>SUM(U21:U24)</f>
        <v>7552.7918194316399</v>
      </c>
      <c r="V25" s="197">
        <f>SUM(V21:V24)</f>
        <v>21.4315545216601</v>
      </c>
      <c r="W25" s="197">
        <f t="shared" si="150"/>
        <v>8329.4179999999978</v>
      </c>
      <c r="X25" s="197">
        <f>SUM(X21:X24)</f>
        <v>8288.8499999999985</v>
      </c>
      <c r="Y25" s="197">
        <f>SUM(Y21:Y24)</f>
        <v>40.567999999999998</v>
      </c>
      <c r="Z25" s="197">
        <f>SUM(Z21:Z24)</f>
        <v>8014.03</v>
      </c>
      <c r="AA25" s="197">
        <f>SUM(AA21:AA24)</f>
        <v>7961.61</v>
      </c>
      <c r="AB25" s="197">
        <f>SUM(AB21:AB24)</f>
        <v>52.42</v>
      </c>
      <c r="AC25" s="129">
        <f t="shared" si="128"/>
        <v>22722.670121859901</v>
      </c>
      <c r="AD25" s="129">
        <f t="shared" si="128"/>
        <v>22658.375458294919</v>
      </c>
      <c r="AE25" s="129">
        <f t="shared" si="128"/>
        <v>64.294663564980297</v>
      </c>
      <c r="AF25" s="128">
        <f t="shared" si="128"/>
        <v>25660.502999999997</v>
      </c>
      <c r="AG25" s="128">
        <f t="shared" si="128"/>
        <v>25611.962999999996</v>
      </c>
      <c r="AH25" s="128">
        <f t="shared" si="128"/>
        <v>48.54</v>
      </c>
      <c r="AI25" s="129">
        <f t="shared" si="128"/>
        <v>24767.1</v>
      </c>
      <c r="AJ25" s="129">
        <f t="shared" si="128"/>
        <v>24709.34</v>
      </c>
      <c r="AK25" s="129">
        <f t="shared" si="128"/>
        <v>57.760000000000005</v>
      </c>
      <c r="AL25" s="132">
        <f t="shared" si="129"/>
        <v>2937.832878140096</v>
      </c>
      <c r="AM25" s="132">
        <f t="shared" si="129"/>
        <v>2953.5875417050775</v>
      </c>
      <c r="AN25" s="132">
        <f t="shared" si="129"/>
        <v>-15.754663564980298</v>
      </c>
      <c r="AO25" s="197">
        <f t="shared" si="152"/>
        <v>7574.2233739533003</v>
      </c>
      <c r="AP25" s="197">
        <f>SUM(AP21:AP24)</f>
        <v>7552.7918194316399</v>
      </c>
      <c r="AQ25" s="197">
        <f>SUM(AQ21:AQ24)</f>
        <v>21.4315545216601</v>
      </c>
      <c r="AR25" s="197">
        <f t="shared" si="153"/>
        <v>8491.51</v>
      </c>
      <c r="AS25" s="197">
        <f>SUM(AS21:AS24)</f>
        <v>8487.3060000000005</v>
      </c>
      <c r="AT25" s="197">
        <f>SUM(AT21:AT24)</f>
        <v>4.2039999999999997</v>
      </c>
      <c r="AU25" s="197">
        <f>SUM(AU21:AU24)</f>
        <v>8332.44</v>
      </c>
      <c r="AV25" s="197">
        <f>SUM(AV21:AV24)</f>
        <v>8328.17</v>
      </c>
      <c r="AW25" s="197">
        <f>SUM(AW21:AW24)</f>
        <v>4.2699999999999996</v>
      </c>
      <c r="AX25" s="197">
        <f t="shared" si="155"/>
        <v>7574.2233739533003</v>
      </c>
      <c r="AY25" s="197">
        <f>SUM(AY21:AY24)</f>
        <v>7552.7918194316399</v>
      </c>
      <c r="AZ25" s="197">
        <f>SUM(AZ21:AZ24)</f>
        <v>21.4315545216601</v>
      </c>
      <c r="BA25" s="197">
        <f t="shared" si="156"/>
        <v>8062.2079999999996</v>
      </c>
      <c r="BB25" s="197">
        <f>SUM(BB21:BB24)</f>
        <v>8050.4690000000001</v>
      </c>
      <c r="BC25" s="197">
        <f>SUM(BC21:BC24)</f>
        <v>11.739000000000001</v>
      </c>
      <c r="BD25" s="197">
        <f>SUM(BD21:BD24)</f>
        <v>8139.17</v>
      </c>
      <c r="BE25" s="197">
        <f>SUM(BE21:BE24)</f>
        <v>8131.91</v>
      </c>
      <c r="BF25" s="197">
        <f>SUM(BF21:BF24)</f>
        <v>7.26</v>
      </c>
      <c r="BG25" s="197">
        <f t="shared" si="158"/>
        <v>7574.2233739533003</v>
      </c>
      <c r="BH25" s="197">
        <f>SUM(BH21:BH24)</f>
        <v>7552.7918194316399</v>
      </c>
      <c r="BI25" s="197">
        <f>SUM(BI21:BI24)</f>
        <v>21.4315545216601</v>
      </c>
      <c r="BJ25" s="197">
        <f t="shared" si="159"/>
        <v>0</v>
      </c>
      <c r="BK25" s="197">
        <f>SUM(BK21:BK24)</f>
        <v>0</v>
      </c>
      <c r="BL25" s="197">
        <f>SUM(BL21:BL24)</f>
        <v>0</v>
      </c>
      <c r="BM25" s="197">
        <f>SUM(BM21:BM24)</f>
        <v>8210.9700000000012</v>
      </c>
      <c r="BN25" s="197">
        <f>SUM(BN21:BN24)</f>
        <v>8155.91</v>
      </c>
      <c r="BO25" s="197">
        <f>SUM(BO21:BO24)</f>
        <v>55.06</v>
      </c>
      <c r="BP25" s="129">
        <f t="shared" si="130"/>
        <v>22722.670121859901</v>
      </c>
      <c r="BQ25" s="129">
        <f t="shared" si="130"/>
        <v>22658.375458294919</v>
      </c>
      <c r="BR25" s="129">
        <f t="shared" si="130"/>
        <v>64.294663564980297</v>
      </c>
      <c r="BS25" s="129">
        <f t="shared" si="130"/>
        <v>16553.718000000001</v>
      </c>
      <c r="BT25" s="129">
        <f t="shared" si="130"/>
        <v>16537.775000000001</v>
      </c>
      <c r="BU25" s="129">
        <f t="shared" si="130"/>
        <v>15.943000000000001</v>
      </c>
      <c r="BV25" s="129">
        <f t="shared" si="130"/>
        <v>24682.58</v>
      </c>
      <c r="BW25" s="129">
        <f t="shared" si="130"/>
        <v>24615.99</v>
      </c>
      <c r="BX25" s="129">
        <f t="shared" si="130"/>
        <v>66.59</v>
      </c>
      <c r="BY25" s="132">
        <f t="shared" si="131"/>
        <v>-6168.9521218599002</v>
      </c>
      <c r="BZ25" s="132">
        <f t="shared" si="131"/>
        <v>-6120.6004582949172</v>
      </c>
      <c r="CA25" s="132">
        <f t="shared" si="131"/>
        <v>-48.351663564980299</v>
      </c>
      <c r="CB25" s="129">
        <f t="shared" si="132"/>
        <v>45445.340243719802</v>
      </c>
      <c r="CC25" s="129">
        <f t="shared" si="132"/>
        <v>45316.750916589837</v>
      </c>
      <c r="CD25" s="129">
        <f t="shared" si="132"/>
        <v>128.58932712996059</v>
      </c>
      <c r="CE25" s="129">
        <f t="shared" si="132"/>
        <v>42214.220999999998</v>
      </c>
      <c r="CF25" s="129">
        <f t="shared" si="132"/>
        <v>42149.737999999998</v>
      </c>
      <c r="CG25" s="129">
        <f t="shared" si="132"/>
        <v>64.483000000000004</v>
      </c>
      <c r="CH25" s="129">
        <f t="shared" si="132"/>
        <v>49449.68</v>
      </c>
      <c r="CI25" s="129">
        <f t="shared" si="132"/>
        <v>49325.33</v>
      </c>
      <c r="CJ25" s="129">
        <f t="shared" si="132"/>
        <v>124.35000000000001</v>
      </c>
      <c r="CK25" s="132">
        <f t="shared" si="133"/>
        <v>-3231.1192437198042</v>
      </c>
      <c r="CL25" s="132">
        <f t="shared" si="133"/>
        <v>-3167.0129165898397</v>
      </c>
      <c r="CM25" s="132">
        <f t="shared" si="133"/>
        <v>-64.10632712996059</v>
      </c>
      <c r="CN25" s="197">
        <f t="shared" si="161"/>
        <v>7829.162169203546</v>
      </c>
      <c r="CO25" s="197">
        <f>SUM(CO21:CO24)</f>
        <v>7807.5711506138896</v>
      </c>
      <c r="CP25" s="197">
        <f>SUM(CP21:CP24)</f>
        <v>21.591018589656166</v>
      </c>
      <c r="CQ25" s="197">
        <f t="shared" si="162"/>
        <v>0</v>
      </c>
      <c r="CR25" s="197">
        <f>SUM(CR21:CR24)</f>
        <v>0</v>
      </c>
      <c r="CS25" s="197">
        <f>SUM(CS21:CS24)</f>
        <v>0</v>
      </c>
      <c r="CT25" s="197">
        <f>SUM(CT21:CT24)</f>
        <v>7755.1799999999994</v>
      </c>
      <c r="CU25" s="197">
        <f>SUM(CU21:CU24)</f>
        <v>7750.6399999999994</v>
      </c>
      <c r="CV25" s="197">
        <f>SUM(CV21:CV24)</f>
        <v>4.54</v>
      </c>
      <c r="CW25" s="197">
        <f t="shared" si="164"/>
        <v>7829.162169203546</v>
      </c>
      <c r="CX25" s="197">
        <f>SUM(CX21:CX24)</f>
        <v>7807.5711506138896</v>
      </c>
      <c r="CY25" s="197">
        <f>SUM(CY21:CY24)</f>
        <v>21.591018589656166</v>
      </c>
      <c r="CZ25" s="197">
        <f t="shared" si="165"/>
        <v>0</v>
      </c>
      <c r="DA25" s="197">
        <f>SUM(DA21:DA24)</f>
        <v>0</v>
      </c>
      <c r="DB25" s="197">
        <f>SUM(DB21:DB24)</f>
        <v>0</v>
      </c>
      <c r="DC25" s="197">
        <f>SUM(DC21:DC24)</f>
        <v>8830.5499999999993</v>
      </c>
      <c r="DD25" s="197">
        <f>SUM(DD21:DD24)</f>
        <v>8825.0400000000009</v>
      </c>
      <c r="DE25" s="197">
        <f>SUM(DE21:DE24)</f>
        <v>5.51</v>
      </c>
      <c r="DF25" s="197">
        <f t="shared" si="167"/>
        <v>7829.162169203546</v>
      </c>
      <c r="DG25" s="197">
        <f>SUM(DG21:DG24)</f>
        <v>7807.5711506138896</v>
      </c>
      <c r="DH25" s="197">
        <f>SUM(DH21:DH24)</f>
        <v>21.591018589656166</v>
      </c>
      <c r="DI25" s="197">
        <f t="shared" si="168"/>
        <v>0</v>
      </c>
      <c r="DJ25" s="197">
        <f>SUM(DJ21:DJ24)</f>
        <v>0</v>
      </c>
      <c r="DK25" s="197">
        <f>SUM(DK21:DK24)</f>
        <v>0</v>
      </c>
      <c r="DL25" s="197">
        <f>SUM(DL21:DL24)</f>
        <v>8183.5</v>
      </c>
      <c r="DM25" s="197">
        <f>SUM(DM21:DM24)</f>
        <v>8126.6</v>
      </c>
      <c r="DN25" s="197">
        <f>SUM(DN21:DN24)</f>
        <v>56.9</v>
      </c>
      <c r="DO25" s="129">
        <f t="shared" si="134"/>
        <v>23487.486507610636</v>
      </c>
      <c r="DP25" s="129">
        <f t="shared" si="134"/>
        <v>23422.713451841668</v>
      </c>
      <c r="DQ25" s="129">
        <f t="shared" si="134"/>
        <v>64.773055768968504</v>
      </c>
      <c r="DR25" s="129">
        <f t="shared" si="134"/>
        <v>0</v>
      </c>
      <c r="DS25" s="129">
        <f t="shared" si="134"/>
        <v>0</v>
      </c>
      <c r="DT25" s="129">
        <f t="shared" si="134"/>
        <v>0</v>
      </c>
      <c r="DU25" s="129">
        <f t="shared" si="134"/>
        <v>24769.23</v>
      </c>
      <c r="DV25" s="129">
        <f t="shared" si="134"/>
        <v>24702.28</v>
      </c>
      <c r="DW25" s="129">
        <f t="shared" si="134"/>
        <v>66.95</v>
      </c>
      <c r="DX25" s="132">
        <f t="shared" si="135"/>
        <v>-23487.486507610636</v>
      </c>
      <c r="DY25" s="132">
        <f t="shared" si="135"/>
        <v>-23422.713451841668</v>
      </c>
      <c r="DZ25" s="132">
        <f t="shared" si="135"/>
        <v>-64.773055768968504</v>
      </c>
      <c r="EA25" s="129">
        <f t="shared" si="136"/>
        <v>68932.826751330431</v>
      </c>
      <c r="EB25" s="129">
        <f t="shared" si="136"/>
        <v>68739.464368431509</v>
      </c>
      <c r="EC25" s="129">
        <f t="shared" si="136"/>
        <v>193.3623828989291</v>
      </c>
      <c r="ED25" s="129">
        <f t="shared" si="136"/>
        <v>42214.220999999998</v>
      </c>
      <c r="EE25" s="129">
        <f t="shared" si="136"/>
        <v>42149.737999999998</v>
      </c>
      <c r="EF25" s="129">
        <f t="shared" si="136"/>
        <v>64.483000000000004</v>
      </c>
      <c r="EG25" s="129">
        <f t="shared" si="136"/>
        <v>74218.91</v>
      </c>
      <c r="EH25" s="129">
        <f t="shared" si="136"/>
        <v>74027.61</v>
      </c>
      <c r="EI25" s="129">
        <f t="shared" si="136"/>
        <v>191.3</v>
      </c>
      <c r="EJ25" s="132">
        <f t="shared" si="137"/>
        <v>-26718.605751330433</v>
      </c>
      <c r="EK25" s="132">
        <f t="shared" si="137"/>
        <v>-26589.726368431511</v>
      </c>
      <c r="EL25" s="132">
        <f t="shared" si="137"/>
        <v>-128.87938289892909</v>
      </c>
      <c r="EM25" s="197">
        <f t="shared" si="170"/>
        <v>7829.162169203546</v>
      </c>
      <c r="EN25" s="197">
        <f>SUM(EN21:EN24)</f>
        <v>7807.5711506138896</v>
      </c>
      <c r="EO25" s="197">
        <f>SUM(EO21:EO24)</f>
        <v>21.591018589656166</v>
      </c>
      <c r="EP25" s="197">
        <f t="shared" si="171"/>
        <v>0</v>
      </c>
      <c r="EQ25" s="197">
        <f>SUM(EQ21:EQ24)</f>
        <v>0</v>
      </c>
      <c r="ER25" s="197">
        <f>SUM(ER21:ER24)</f>
        <v>0</v>
      </c>
      <c r="ES25" s="197">
        <f>SUM(ES21:ES24)</f>
        <v>8308.1699999999983</v>
      </c>
      <c r="ET25" s="197">
        <f>SUM(ET21:ET24)</f>
        <v>8302.7599999999984</v>
      </c>
      <c r="EU25" s="197">
        <f>SUM(EU21:EU24)</f>
        <v>5.41</v>
      </c>
      <c r="EV25" s="197">
        <f t="shared" si="173"/>
        <v>7829.162169203546</v>
      </c>
      <c r="EW25" s="197">
        <f>SUM(EW21:EW24)</f>
        <v>7807.5711506138896</v>
      </c>
      <c r="EX25" s="197">
        <f>SUM(EX21:EX24)</f>
        <v>21.591018589656166</v>
      </c>
      <c r="EY25" s="197">
        <f t="shared" si="174"/>
        <v>0</v>
      </c>
      <c r="EZ25" s="197">
        <f>SUM(EZ21:EZ24)</f>
        <v>0</v>
      </c>
      <c r="FA25" s="197">
        <f>SUM(FA21:FA24)</f>
        <v>0</v>
      </c>
      <c r="FB25" s="197">
        <f>SUM(FB21:FB24)</f>
        <v>8631</v>
      </c>
      <c r="FC25" s="197">
        <f>SUM(FC21:FC24)</f>
        <v>8625.0499999999993</v>
      </c>
      <c r="FD25" s="197">
        <f>SUM(FD21:FD24)</f>
        <v>5.95</v>
      </c>
      <c r="FE25" s="197">
        <f t="shared" si="176"/>
        <v>7829.162169203546</v>
      </c>
      <c r="FF25" s="197">
        <f>SUM(FF21:FF24)</f>
        <v>7807.5711506138896</v>
      </c>
      <c r="FG25" s="197">
        <f>SUM(FG21:FG24)</f>
        <v>21.591018589656166</v>
      </c>
      <c r="FH25" s="197">
        <f t="shared" ref="FH25" si="179">SUM(FI25:FJ25)</f>
        <v>0</v>
      </c>
      <c r="FI25" s="197">
        <f>SUM(FI21:FI24)</f>
        <v>0</v>
      </c>
      <c r="FJ25" s="197">
        <f>SUM(FJ21:FJ24)</f>
        <v>0</v>
      </c>
      <c r="FK25" s="197">
        <f>SUM(FK21:FK24)</f>
        <v>8619.3960000000006</v>
      </c>
      <c r="FL25" s="197">
        <f>SUM(FL21:FL24)</f>
        <v>8608.2000000000007</v>
      </c>
      <c r="FM25" s="197">
        <f>SUM(FM21:FM24)</f>
        <v>11.196</v>
      </c>
      <c r="FN25" s="129">
        <f t="shared" si="138"/>
        <v>23487.486507610636</v>
      </c>
      <c r="FO25" s="129">
        <f t="shared" si="138"/>
        <v>23422.713451841668</v>
      </c>
      <c r="FP25" s="129">
        <f t="shared" si="138"/>
        <v>64.773055768968504</v>
      </c>
      <c r="FQ25" s="129">
        <f t="shared" si="138"/>
        <v>0</v>
      </c>
      <c r="FR25" s="129">
        <f t="shared" si="138"/>
        <v>0</v>
      </c>
      <c r="FS25" s="129">
        <f t="shared" si="138"/>
        <v>0</v>
      </c>
      <c r="FT25" s="129">
        <f t="shared" si="138"/>
        <v>25558.565999999999</v>
      </c>
      <c r="FU25" s="129">
        <f t="shared" si="138"/>
        <v>25536.01</v>
      </c>
      <c r="FV25" s="129">
        <f t="shared" si="138"/>
        <v>22.555999999999997</v>
      </c>
      <c r="FW25" s="132">
        <f t="shared" si="139"/>
        <v>-23487.486507610636</v>
      </c>
      <c r="FX25" s="132">
        <f t="shared" si="139"/>
        <v>-23422.713451841668</v>
      </c>
      <c r="FY25" s="132">
        <f t="shared" si="139"/>
        <v>-64.773055768968504</v>
      </c>
      <c r="FZ25" s="129">
        <f t="shared" si="140"/>
        <v>92420.313258941067</v>
      </c>
      <c r="GA25" s="129">
        <f t="shared" si="140"/>
        <v>92162.17782027318</v>
      </c>
      <c r="GB25" s="129">
        <f t="shared" si="140"/>
        <v>258.13543866789757</v>
      </c>
      <c r="GC25" s="129">
        <f t="shared" si="140"/>
        <v>42214.220999999998</v>
      </c>
      <c r="GD25" s="129">
        <f t="shared" si="140"/>
        <v>42149.737999999998</v>
      </c>
      <c r="GE25" s="129">
        <f t="shared" si="140"/>
        <v>64.483000000000004</v>
      </c>
      <c r="GF25" s="129">
        <f t="shared" si="140"/>
        <v>99777.475999999995</v>
      </c>
      <c r="GG25" s="129">
        <f t="shared" si="140"/>
        <v>99563.62</v>
      </c>
      <c r="GH25" s="129">
        <f t="shared" si="140"/>
        <v>213.85599999999999</v>
      </c>
      <c r="GI25" s="132">
        <f t="shared" si="141"/>
        <v>-50206.092258941069</v>
      </c>
      <c r="GJ25" s="132">
        <f t="shared" si="141"/>
        <v>-50012.439820273183</v>
      </c>
      <c r="GK25" s="132">
        <f t="shared" si="141"/>
        <v>-193.65243866789757</v>
      </c>
      <c r="GM25" s="39">
        <f t="shared" si="142"/>
        <v>92420.313258941052</v>
      </c>
    </row>
    <row r="26" spans="1:195" ht="18.75" customHeight="1" x14ac:dyDescent="0.3">
      <c r="A26" s="32" t="s">
        <v>55</v>
      </c>
      <c r="B26" s="81">
        <f>SUM(B25/B9)</f>
        <v>31.954201718405141</v>
      </c>
      <c r="C26" s="81">
        <f t="shared" ref="C26:D26" si="180">SUM(C25/C9)</f>
        <v>32.062929720822972</v>
      </c>
      <c r="D26" s="81">
        <f t="shared" si="180"/>
        <v>14.557282316599313</v>
      </c>
      <c r="E26" s="81">
        <f>SUM(E25/E9)</f>
        <v>32.037430468859654</v>
      </c>
      <c r="F26" s="81">
        <f t="shared" ref="F26:G26" si="181">SUM(F25/F9)</f>
        <v>32.060001553294647</v>
      </c>
      <c r="G26" s="81">
        <f t="shared" si="181"/>
        <v>14.550143266475647</v>
      </c>
      <c r="H26" s="81">
        <f>SUM(H25/H9)</f>
        <v>32.043895593179627</v>
      </c>
      <c r="I26" s="81">
        <f t="shared" ref="I26:J26" si="182">SUM(I25/I9)</f>
        <v>32.05750808320159</v>
      </c>
      <c r="J26" s="81">
        <f t="shared" si="182"/>
        <v>14.1871921182266</v>
      </c>
      <c r="K26" s="81">
        <f>SUM(K25/K9)</f>
        <v>31.954201718405141</v>
      </c>
      <c r="L26" s="81">
        <f t="shared" ref="L26:M26" si="183">SUM(L25/L9)</f>
        <v>32.062929720822972</v>
      </c>
      <c r="M26" s="81">
        <f t="shared" si="183"/>
        <v>14.557282316599313</v>
      </c>
      <c r="N26" s="81">
        <f>SUM(N25/N9)</f>
        <v>32.048417607883643</v>
      </c>
      <c r="O26" s="81">
        <f t="shared" ref="O26:P26" si="184">SUM(O25/O9)</f>
        <v>32.061323306042304</v>
      </c>
      <c r="P26" s="81">
        <f t="shared" si="184"/>
        <v>14.542713567839195</v>
      </c>
      <c r="Q26" s="81">
        <f>SUM(Q25/Q9)</f>
        <v>32.045679773395868</v>
      </c>
      <c r="R26" s="81">
        <f t="shared" ref="R26:S26" si="185">SUM(R25/R9)</f>
        <v>32.057720012649675</v>
      </c>
      <c r="S26" s="81">
        <f t="shared" si="185"/>
        <v>14.219653179190752</v>
      </c>
      <c r="T26" s="81">
        <f>SUM(T25/T9)</f>
        <v>31.954201718405141</v>
      </c>
      <c r="U26" s="81">
        <f t="shared" ref="U26:V26" si="186">SUM(U25/U9)</f>
        <v>32.062929720822972</v>
      </c>
      <c r="V26" s="81">
        <f t="shared" si="186"/>
        <v>14.557282316599313</v>
      </c>
      <c r="W26" s="81">
        <f>SUM(W25/W9)</f>
        <v>31.874765132004416</v>
      </c>
      <c r="X26" s="81">
        <f t="shared" ref="X26:Y26" si="187">SUM(X25/X9)</f>
        <v>32.061338872320917</v>
      </c>
      <c r="Y26" s="81">
        <f t="shared" si="187"/>
        <v>14.56137832017229</v>
      </c>
      <c r="Z26" s="81">
        <f>SUM(Z25/Z9)</f>
        <v>31.796280793356686</v>
      </c>
      <c r="AA26" s="81">
        <f t="shared" ref="AA26:BX26" si="188">SUM(AA25/AA9)</f>
        <v>32.056344946711064</v>
      </c>
      <c r="AB26" s="81">
        <f t="shared" si="188"/>
        <v>14.244565217391305</v>
      </c>
      <c r="AC26" s="198">
        <f t="shared" si="188"/>
        <v>31.954201718405145</v>
      </c>
      <c r="AD26" s="198">
        <f t="shared" si="188"/>
        <v>32.062929720822972</v>
      </c>
      <c r="AE26" s="198">
        <f t="shared" si="188"/>
        <v>14.557282316599311</v>
      </c>
      <c r="AF26" s="198">
        <f t="shared" si="188"/>
        <v>31.988141183862133</v>
      </c>
      <c r="AG26" s="198">
        <f t="shared" si="188"/>
        <v>32.060880961978029</v>
      </c>
      <c r="AH26" s="198">
        <f t="shared" si="188"/>
        <v>14.559088182363526</v>
      </c>
      <c r="AI26" s="198">
        <f t="shared" si="188"/>
        <v>31.963941175331836</v>
      </c>
      <c r="AJ26" s="198">
        <f t="shared" si="188"/>
        <v>32.057203722419494</v>
      </c>
      <c r="AK26" s="198">
        <f t="shared" si="188"/>
        <v>14.240631163708088</v>
      </c>
      <c r="AL26" s="132">
        <f t="shared" si="129"/>
        <v>3.3939465456988671E-2</v>
      </c>
      <c r="AM26" s="132">
        <f t="shared" si="129"/>
        <v>-2.0487588449427108E-3</v>
      </c>
      <c r="AN26" s="132">
        <f t="shared" si="129"/>
        <v>1.8058657642150422E-3</v>
      </c>
      <c r="AO26" s="81">
        <f>SUM(AO25/AO9)</f>
        <v>31.954201718405141</v>
      </c>
      <c r="AP26" s="81">
        <f t="shared" ref="AP26:AQ26" si="189">SUM(AP25/AP9)</f>
        <v>32.062929720822972</v>
      </c>
      <c r="AQ26" s="81">
        <f t="shared" si="189"/>
        <v>14.557282316599313</v>
      </c>
      <c r="AR26" s="81">
        <f>SUM(AR25/AR9)</f>
        <v>32.043554881339176</v>
      </c>
      <c r="AS26" s="81">
        <f t="shared" ref="AS26:AT26" si="190">SUM(AS25/AS9)</f>
        <v>32.062657247553922</v>
      </c>
      <c r="AT26" s="81">
        <f t="shared" si="190"/>
        <v>14.546712802768166</v>
      </c>
      <c r="AU26" s="81">
        <f>SUM(AU25/AU9)</f>
        <v>32.037126038594778</v>
      </c>
      <c r="AV26" s="81">
        <f t="shared" ref="AV26:AW26" si="191">SUM(AV25/AV9)</f>
        <v>32.057685719454781</v>
      </c>
      <c r="AW26" s="81">
        <f t="shared" si="191"/>
        <v>14.233333333333333</v>
      </c>
      <c r="AX26" s="81">
        <f>SUM(AX25/AX9)</f>
        <v>31.954201718405141</v>
      </c>
      <c r="AY26" s="81">
        <f t="shared" ref="AY26:AZ26" si="192">SUM(AY25/AY9)</f>
        <v>32.062929720822972</v>
      </c>
      <c r="AZ26" s="81">
        <f t="shared" si="192"/>
        <v>14.557282316599313</v>
      </c>
      <c r="BA26" s="81">
        <f>SUM(BA25/BA9)</f>
        <v>32.005462463428088</v>
      </c>
      <c r="BB26" s="81">
        <f t="shared" ref="BB26:BC26" si="193">SUM(BB25/BB9)</f>
        <v>32.061446862741192</v>
      </c>
      <c r="BC26" s="81">
        <f t="shared" si="193"/>
        <v>14.564516129032258</v>
      </c>
      <c r="BD26" s="81">
        <f>SUM(BD25/BD9)</f>
        <v>32.022291991250022</v>
      </c>
      <c r="BE26" s="81">
        <f t="shared" ref="BE26:BF26" si="194">SUM(BE25/BE9)</f>
        <v>32.058053630421583</v>
      </c>
      <c r="BF26" s="81">
        <f t="shared" si="194"/>
        <v>14.235294117647058</v>
      </c>
      <c r="BG26" s="81">
        <f>SUM(BG25/BG9)</f>
        <v>31.954201718405141</v>
      </c>
      <c r="BH26" s="81">
        <f t="shared" ref="BH26:BI26" si="195">SUM(BH25/BH9)</f>
        <v>32.062929720822972</v>
      </c>
      <c r="BI26" s="81">
        <f t="shared" si="195"/>
        <v>14.557282316599313</v>
      </c>
      <c r="BJ26" s="81" t="e">
        <f>SUM(BJ25/BJ9)</f>
        <v>#DIV/0!</v>
      </c>
      <c r="BK26" s="81" t="e">
        <f t="shared" ref="BK26:BL26" si="196">SUM(BK25/BK9)</f>
        <v>#DIV/0!</v>
      </c>
      <c r="BL26" s="81" t="e">
        <f t="shared" si="196"/>
        <v>#DIV/0!</v>
      </c>
      <c r="BM26" s="81">
        <f>SUM(BM25/BM9)</f>
        <v>31.79108638332966</v>
      </c>
      <c r="BN26" s="81">
        <f t="shared" ref="BN26:BO26" si="197">SUM(BN25/BN9)</f>
        <v>32.05775648256968</v>
      </c>
      <c r="BO26" s="81">
        <f t="shared" si="197"/>
        <v>14.242110708742887</v>
      </c>
      <c r="BP26" s="198">
        <f t="shared" si="188"/>
        <v>31.954201718405145</v>
      </c>
      <c r="BQ26" s="198">
        <f t="shared" si="188"/>
        <v>32.062929720822972</v>
      </c>
      <c r="BR26" s="198">
        <f t="shared" si="188"/>
        <v>14.557282316599311</v>
      </c>
      <c r="BS26" s="198">
        <f t="shared" si="188"/>
        <v>32.024991294254207</v>
      </c>
      <c r="BT26" s="198">
        <f t="shared" si="188"/>
        <v>32.062068029584822</v>
      </c>
      <c r="BU26" s="198">
        <f t="shared" si="188"/>
        <v>14.559817351598175</v>
      </c>
      <c r="BV26" s="198">
        <f t="shared" si="188"/>
        <v>31.949988220644165</v>
      </c>
      <c r="BW26" s="198">
        <f t="shared" si="188"/>
        <v>32.057830703954615</v>
      </c>
      <c r="BX26" s="198">
        <f t="shared" si="188"/>
        <v>14.240804106073567</v>
      </c>
      <c r="BY26" s="132">
        <f t="shared" si="131"/>
        <v>7.0789575849062203E-2</v>
      </c>
      <c r="BZ26" s="132">
        <f t="shared" si="131"/>
        <v>-8.6169123814983095E-4</v>
      </c>
      <c r="CA26" s="132">
        <f t="shared" si="131"/>
        <v>2.5350349988642051E-3</v>
      </c>
      <c r="CB26" s="198">
        <f t="shared" ref="CB26:CJ26" si="198">SUM(CB25/CB9)</f>
        <v>31.954201718405145</v>
      </c>
      <c r="CC26" s="198">
        <f t="shared" si="198"/>
        <v>32.062929720822972</v>
      </c>
      <c r="CD26" s="198">
        <f t="shared" si="198"/>
        <v>14.557282316599311</v>
      </c>
      <c r="CE26" s="198">
        <f t="shared" si="198"/>
        <v>32.002581328918154</v>
      </c>
      <c r="CF26" s="198">
        <f t="shared" si="198"/>
        <v>32.061346706636471</v>
      </c>
      <c r="CG26" s="198">
        <f t="shared" si="198"/>
        <v>14.559268457891172</v>
      </c>
      <c r="CH26" s="198">
        <f t="shared" si="198"/>
        <v>31.956975099248215</v>
      </c>
      <c r="CI26" s="198">
        <f t="shared" si="198"/>
        <v>32.057516616828636</v>
      </c>
      <c r="CJ26" s="198">
        <f t="shared" si="198"/>
        <v>14.240723774622081</v>
      </c>
      <c r="CK26" s="132">
        <f t="shared" si="133"/>
        <v>4.8379610513009652E-2</v>
      </c>
      <c r="CL26" s="132">
        <f t="shared" si="133"/>
        <v>-1.583014186500975E-3</v>
      </c>
      <c r="CM26" s="132">
        <f t="shared" si="133"/>
        <v>1.9861412918604771E-3</v>
      </c>
      <c r="CN26" s="81">
        <f>SUM(CN25/CN9)</f>
        <v>33.029739801594999</v>
      </c>
      <c r="CO26" s="81">
        <f t="shared" ref="CO26:CP26" si="199">SUM(CO25/CO9)</f>
        <v>33.144512794382315</v>
      </c>
      <c r="CP26" s="81">
        <f t="shared" si="199"/>
        <v>14.665597532596641</v>
      </c>
      <c r="CQ26" s="81" t="e">
        <f>SUM(CQ25/CQ9)</f>
        <v>#DIV/0!</v>
      </c>
      <c r="CR26" s="81" t="e">
        <f t="shared" ref="CR26:CS26" si="200">SUM(CR25/CR9)</f>
        <v>#DIV/0!</v>
      </c>
      <c r="CS26" s="81" t="e">
        <f t="shared" si="200"/>
        <v>#DIV/0!</v>
      </c>
      <c r="CT26" s="81">
        <f>SUM(CT25/CT9)</f>
        <v>32.038784413524141</v>
      </c>
      <c r="CU26" s="81">
        <f t="shared" ref="CU26:CV26" si="201">SUM(CU25/CU9)</f>
        <v>32.06122153508862</v>
      </c>
      <c r="CV26" s="81">
        <f t="shared" si="201"/>
        <v>14.59807073954984</v>
      </c>
      <c r="CW26" s="81">
        <f>SUM(CW25/CW9)</f>
        <v>33.029739801594999</v>
      </c>
      <c r="CX26" s="81">
        <f t="shared" ref="CX26:CY26" si="202">SUM(CX25/CX9)</f>
        <v>33.144512794382315</v>
      </c>
      <c r="CY26" s="81">
        <f t="shared" si="202"/>
        <v>14.665597532596641</v>
      </c>
      <c r="CZ26" s="81" t="e">
        <f>SUM(CZ25/CZ9)</f>
        <v>#DIV/0!</v>
      </c>
      <c r="DA26" s="81" t="e">
        <f t="shared" ref="DA26:DB26" si="203">SUM(DA25/DA9)</f>
        <v>#DIV/0!</v>
      </c>
      <c r="DB26" s="81" t="e">
        <f t="shared" si="203"/>
        <v>#DIV/0!</v>
      </c>
      <c r="DC26" s="81">
        <f>SUM(DC25/DC9)</f>
        <v>32.037346761817346</v>
      </c>
      <c r="DD26" s="81">
        <f t="shared" ref="DD26:DE26" si="204">SUM(DD25/DD9)</f>
        <v>32.0614414322771</v>
      </c>
      <c r="DE26" s="81">
        <f t="shared" si="204"/>
        <v>14.538258575197888</v>
      </c>
      <c r="DF26" s="81">
        <f>SUM(DF25/DF9)</f>
        <v>33.029739801594999</v>
      </c>
      <c r="DG26" s="81">
        <f t="shared" ref="DG26:DH26" si="205">SUM(DG25/DG9)</f>
        <v>33.144512794382315</v>
      </c>
      <c r="DH26" s="81">
        <f t="shared" si="205"/>
        <v>14.665597532596641</v>
      </c>
      <c r="DI26" s="81" t="e">
        <f>SUM(DI25/DI9)</f>
        <v>#DIV/0!</v>
      </c>
      <c r="DJ26" s="81" t="e">
        <f t="shared" ref="DJ26:DK26" si="206">SUM(DJ25/DJ9)</f>
        <v>#DIV/0!</v>
      </c>
      <c r="DK26" s="81" t="e">
        <f t="shared" si="206"/>
        <v>#DIV/0!</v>
      </c>
      <c r="DL26" s="81">
        <f>SUM(DL25/DL9)</f>
        <v>31.795523333294486</v>
      </c>
      <c r="DM26" s="81">
        <f t="shared" ref="DM26:FV26" si="207">SUM(DM25/DM9)</f>
        <v>32.06126144608259</v>
      </c>
      <c r="DN26" s="81">
        <f t="shared" si="207"/>
        <v>14.559877175025589</v>
      </c>
      <c r="DO26" s="198">
        <f t="shared" si="207"/>
        <v>33.029739801594999</v>
      </c>
      <c r="DP26" s="198">
        <f t="shared" si="207"/>
        <v>33.144512794382315</v>
      </c>
      <c r="DQ26" s="198">
        <f t="shared" si="207"/>
        <v>14.665597532596642</v>
      </c>
      <c r="DR26" s="198" t="e">
        <f t="shared" si="207"/>
        <v>#DIV/0!</v>
      </c>
      <c r="DS26" s="198" t="e">
        <f t="shared" si="207"/>
        <v>#DIV/0!</v>
      </c>
      <c r="DT26" s="198" t="e">
        <f t="shared" si="207"/>
        <v>#DIV/0!</v>
      </c>
      <c r="DU26" s="198">
        <f t="shared" si="207"/>
        <v>31.957492761925405</v>
      </c>
      <c r="DV26" s="198">
        <f t="shared" si="207"/>
        <v>32.061313224395498</v>
      </c>
      <c r="DW26" s="198">
        <f t="shared" si="207"/>
        <v>14.560678555893867</v>
      </c>
      <c r="DX26" s="132" t="e">
        <f t="shared" si="135"/>
        <v>#DIV/0!</v>
      </c>
      <c r="DY26" s="132" t="e">
        <f t="shared" si="135"/>
        <v>#DIV/0!</v>
      </c>
      <c r="DZ26" s="132" t="e">
        <f t="shared" si="135"/>
        <v>#DIV/0!</v>
      </c>
      <c r="EA26" s="198">
        <f t="shared" si="207"/>
        <v>32.312714412801753</v>
      </c>
      <c r="EB26" s="198">
        <f t="shared" si="207"/>
        <v>32.423457412009419</v>
      </c>
      <c r="EC26" s="198">
        <f t="shared" si="207"/>
        <v>14.593387388598423</v>
      </c>
      <c r="ED26" s="198">
        <f t="shared" si="207"/>
        <v>32.002581328918154</v>
      </c>
      <c r="EE26" s="198">
        <f t="shared" si="207"/>
        <v>32.061346706636471</v>
      </c>
      <c r="EF26" s="198">
        <f t="shared" si="207"/>
        <v>14.559268457891172</v>
      </c>
      <c r="EG26" s="198">
        <f t="shared" si="207"/>
        <v>31.957147858017244</v>
      </c>
      <c r="EH26" s="198">
        <f t="shared" si="207"/>
        <v>32.058783407192607</v>
      </c>
      <c r="EI26" s="198">
        <f t="shared" si="207"/>
        <v>14.351087771942989</v>
      </c>
      <c r="EJ26" s="132">
        <f t="shared" si="137"/>
        <v>-0.31013308388359917</v>
      </c>
      <c r="EK26" s="132">
        <f t="shared" si="137"/>
        <v>-0.36211070537294887</v>
      </c>
      <c r="EL26" s="132">
        <f t="shared" si="137"/>
        <v>-3.4118930707251138E-2</v>
      </c>
      <c r="EM26" s="81">
        <f>SUM(EM25/EM9)</f>
        <v>33.029739801594999</v>
      </c>
      <c r="EN26" s="81">
        <f t="shared" ref="EN26:EO26" si="208">SUM(EN25/EN9)</f>
        <v>33.144512794382315</v>
      </c>
      <c r="EO26" s="81">
        <f t="shared" si="208"/>
        <v>14.665597532596641</v>
      </c>
      <c r="EP26" s="81" t="e">
        <f>SUM(EP25/EP9)</f>
        <v>#DIV/0!</v>
      </c>
      <c r="EQ26" s="81" t="e">
        <f t="shared" ref="EQ26:ER26" si="209">SUM(EQ25/EQ9)</f>
        <v>#DIV/0!</v>
      </c>
      <c r="ER26" s="81" t="e">
        <f t="shared" si="209"/>
        <v>#DIV/0!</v>
      </c>
      <c r="ES26" s="81">
        <f>SUM(ES25/ES9)</f>
        <v>32.03619229034036</v>
      </c>
      <c r="ET26" s="81">
        <f t="shared" ref="ET26:EU26" si="210">SUM(ET25/ET9)</f>
        <v>32.061197222801439</v>
      </c>
      <c r="EU26" s="81">
        <f t="shared" si="210"/>
        <v>14.582210242587601</v>
      </c>
      <c r="EV26" s="81">
        <f>SUM(EV25/EV9)</f>
        <v>33.029739801594999</v>
      </c>
      <c r="EW26" s="81">
        <f t="shared" ref="EW26:EX26" si="211">SUM(EW25/EW9)</f>
        <v>33.144512794382315</v>
      </c>
      <c r="EX26" s="81">
        <f t="shared" si="211"/>
        <v>14.665597532596641</v>
      </c>
      <c r="EY26" s="81" t="e">
        <f>SUM(EY25/EY9)</f>
        <v>#DIV/0!</v>
      </c>
      <c r="EZ26" s="81" t="e">
        <f t="shared" ref="EZ26:FA26" si="212">SUM(EZ25/EZ9)</f>
        <v>#DIV/0!</v>
      </c>
      <c r="FA26" s="81" t="e">
        <f t="shared" si="212"/>
        <v>#DIV/0!</v>
      </c>
      <c r="FB26" s="81">
        <f>SUM(FB25/FB9)</f>
        <v>32.034532416823787</v>
      </c>
      <c r="FC26" s="81">
        <f t="shared" ref="FC26:FD26" si="213">SUM(FC25/FC9)</f>
        <v>32.061118359669763</v>
      </c>
      <c r="FD26" s="81">
        <f t="shared" si="213"/>
        <v>14.547677261613693</v>
      </c>
      <c r="FE26" s="81">
        <f>SUM(FE25/FE9)</f>
        <v>33.029739801594999</v>
      </c>
      <c r="FF26" s="81">
        <f t="shared" ref="FF26:FG26" si="214">SUM(FF25/FF9)</f>
        <v>33.144512794382315</v>
      </c>
      <c r="FG26" s="81">
        <f t="shared" si="214"/>
        <v>14.665597532596641</v>
      </c>
      <c r="FH26" s="81" t="e">
        <f>SUM(FH25/FH9)</f>
        <v>#DIV/0!</v>
      </c>
      <c r="FI26" s="81" t="e">
        <f t="shared" ref="FI26:FJ26" si="215">SUM(FI25/FI9)</f>
        <v>#DIV/0!</v>
      </c>
      <c r="FJ26" s="81" t="e">
        <f t="shared" si="215"/>
        <v>#DIV/0!</v>
      </c>
      <c r="FK26" s="81">
        <f>SUM(FK25/FK9)</f>
        <v>32.016536845741541</v>
      </c>
      <c r="FL26" s="81">
        <f t="shared" ref="FL26:FM26" si="216">SUM(FL25/FL9)</f>
        <v>32.061290466755061</v>
      </c>
      <c r="FM26" s="81">
        <f t="shared" si="216"/>
        <v>15.442758620689656</v>
      </c>
      <c r="FN26" s="198">
        <f t="shared" si="207"/>
        <v>33.029739801594999</v>
      </c>
      <c r="FO26" s="198">
        <f t="shared" si="207"/>
        <v>33.144512794382315</v>
      </c>
      <c r="FP26" s="198">
        <f t="shared" si="207"/>
        <v>14.665597532596642</v>
      </c>
      <c r="FQ26" s="198" t="e">
        <f t="shared" si="207"/>
        <v>#DIV/0!</v>
      </c>
      <c r="FR26" s="198" t="e">
        <f t="shared" si="207"/>
        <v>#DIV/0!</v>
      </c>
      <c r="FS26" s="198" t="e">
        <f t="shared" si="207"/>
        <v>#DIV/0!</v>
      </c>
      <c r="FT26" s="198">
        <f t="shared" si="207"/>
        <v>32.029000654150096</v>
      </c>
      <c r="FU26" s="198">
        <f t="shared" si="207"/>
        <v>32.061202018388471</v>
      </c>
      <c r="FV26" s="198">
        <f t="shared" si="207"/>
        <v>14.987375415282392</v>
      </c>
      <c r="FW26" s="132" t="e">
        <f t="shared" si="139"/>
        <v>#DIV/0!</v>
      </c>
      <c r="FX26" s="132" t="e">
        <f t="shared" si="139"/>
        <v>#DIV/0!</v>
      </c>
      <c r="FY26" s="132" t="e">
        <f t="shared" si="139"/>
        <v>#DIV/0!</v>
      </c>
      <c r="FZ26" s="198">
        <f t="shared" ref="FZ26:GH26" si="217">SUM(FZ25/FZ9)</f>
        <v>32.491970760000072</v>
      </c>
      <c r="GA26" s="198">
        <f t="shared" si="217"/>
        <v>32.603721257602643</v>
      </c>
      <c r="GB26" s="198">
        <f t="shared" si="217"/>
        <v>14.611439924597976</v>
      </c>
      <c r="GC26" s="198">
        <f t="shared" si="217"/>
        <v>32.002581328918154</v>
      </c>
      <c r="GD26" s="198">
        <f t="shared" si="217"/>
        <v>32.061346706636471</v>
      </c>
      <c r="GE26" s="198">
        <f t="shared" si="217"/>
        <v>14.559268457891172</v>
      </c>
      <c r="GF26" s="198">
        <f t="shared" si="217"/>
        <v>31.975522627789154</v>
      </c>
      <c r="GG26" s="198">
        <f t="shared" si="217"/>
        <v>32.059403696164154</v>
      </c>
      <c r="GH26" s="198">
        <f t="shared" si="217"/>
        <v>14.415638692281769</v>
      </c>
      <c r="GI26" s="132">
        <f t="shared" si="141"/>
        <v>-0.48938943108191779</v>
      </c>
      <c r="GJ26" s="132">
        <f t="shared" si="141"/>
        <v>-0.54237455096617282</v>
      </c>
      <c r="GK26" s="132">
        <f t="shared" si="141"/>
        <v>-5.2171466706804281E-2</v>
      </c>
      <c r="GM26" s="199">
        <f t="shared" ref="GM26" si="218">SUM(GM25/GM9)</f>
        <v>32.491970760000051</v>
      </c>
    </row>
    <row r="27" spans="1:195" ht="18.75" customHeight="1" x14ac:dyDescent="0.3">
      <c r="A27" s="70" t="s">
        <v>56</v>
      </c>
      <c r="B27" s="200">
        <f>SUM(C27)</f>
        <v>25.44201</v>
      </c>
      <c r="C27" s="200">
        <f>SUM('[1]стоки 2019-2020'!AI45)</f>
        <v>25.44201</v>
      </c>
      <c r="D27" s="200"/>
      <c r="E27" s="72">
        <f>SUM(E21/E10)</f>
        <v>25.439950864594159</v>
      </c>
      <c r="F27" s="72">
        <f>SUM(F21/F10)</f>
        <v>25.439950864594159</v>
      </c>
      <c r="G27" s="200"/>
      <c r="H27" s="72">
        <f>SUM(H21/H10)</f>
        <v>24.866699657440456</v>
      </c>
      <c r="I27" s="72">
        <f>SUM(I21/I10)</f>
        <v>24.866699657440456</v>
      </c>
      <c r="J27" s="200"/>
      <c r="K27" s="200">
        <f>SUM(L27)</f>
        <v>25.44201</v>
      </c>
      <c r="L27" s="200">
        <f>SUM(C27)</f>
        <v>25.44201</v>
      </c>
      <c r="M27" s="200"/>
      <c r="N27" s="72">
        <f>SUM(N21/N10)</f>
        <v>25.441696078140602</v>
      </c>
      <c r="O27" s="72">
        <f>SUM(O21/O10)</f>
        <v>25.441696078140602</v>
      </c>
      <c r="P27" s="200"/>
      <c r="Q27" s="72">
        <f>SUM(Q21/Q10)</f>
        <v>24.866786539943487</v>
      </c>
      <c r="R27" s="72">
        <f>SUM(R21/R10)</f>
        <v>24.866786539943487</v>
      </c>
      <c r="S27" s="200"/>
      <c r="T27" s="200">
        <f>SUM(U27)</f>
        <v>25.44201</v>
      </c>
      <c r="U27" s="200">
        <f>SUM(C27)</f>
        <v>25.44201</v>
      </c>
      <c r="V27" s="200"/>
      <c r="W27" s="72">
        <f>SUM(W21/W10)</f>
        <v>25.441722380183919</v>
      </c>
      <c r="X27" s="72">
        <f>SUM(X21/X10)</f>
        <v>25.441722380183919</v>
      </c>
      <c r="Y27" s="200"/>
      <c r="Z27" s="72">
        <f>SUM(Z21/Z10)</f>
        <v>24.865942221044261</v>
      </c>
      <c r="AA27" s="72">
        <f>SUM(AA21/AA10)</f>
        <v>24.865942221044261</v>
      </c>
      <c r="AB27" s="200"/>
      <c r="AC27" s="201">
        <f>SUM(AC21/AC10)</f>
        <v>25.44201</v>
      </c>
      <c r="AD27" s="201">
        <f t="shared" ref="AD27" si="219">SUM(AD21/AD10)</f>
        <v>25.44201</v>
      </c>
      <c r="AE27" s="201"/>
      <c r="AF27" s="201">
        <f>SUM(AF21/AF10)</f>
        <v>25.441098107712794</v>
      </c>
      <c r="AG27" s="201">
        <f t="shared" ref="AG27" si="220">SUM(AG21/AG10)</f>
        <v>25.441098107712794</v>
      </c>
      <c r="AH27" s="201"/>
      <c r="AI27" s="201">
        <f>SUM(AI21/AI10)</f>
        <v>24.866486653737748</v>
      </c>
      <c r="AJ27" s="201">
        <f t="shared" ref="AJ27" si="221">SUM(AJ21/AJ10)</f>
        <v>24.866486653737748</v>
      </c>
      <c r="AK27" s="201"/>
      <c r="AL27" s="51">
        <f t="shared" si="129"/>
        <v>-9.118922872062285E-4</v>
      </c>
      <c r="AM27" s="51">
        <f t="shared" si="129"/>
        <v>-9.118922872062285E-4</v>
      </c>
      <c r="AN27" s="51">
        <f t="shared" si="129"/>
        <v>0</v>
      </c>
      <c r="AO27" s="200">
        <f>SUM(AP27)</f>
        <v>25.44201</v>
      </c>
      <c r="AP27" s="200">
        <f>SUM(C27)</f>
        <v>25.44201</v>
      </c>
      <c r="AQ27" s="200"/>
      <c r="AR27" s="72">
        <f>SUM(AR21/AR10)</f>
        <v>25.443301613845723</v>
      </c>
      <c r="AS27" s="72">
        <f>SUM(AS21/AS10)</f>
        <v>25.443301613845723</v>
      </c>
      <c r="AT27" s="200"/>
      <c r="AU27" s="72">
        <f>SUM(AU21/AU10)</f>
        <v>24.866713677611294</v>
      </c>
      <c r="AV27" s="72">
        <f>SUM(AV21/AV10)</f>
        <v>24.866713677611294</v>
      </c>
      <c r="AW27" s="200"/>
      <c r="AX27" s="200">
        <f>SUM(AY27)</f>
        <v>25.44201</v>
      </c>
      <c r="AY27" s="200">
        <f>SUM(L27)</f>
        <v>25.44201</v>
      </c>
      <c r="AZ27" s="200"/>
      <c r="BA27" s="72">
        <f>SUM(BA21/BA10)</f>
        <v>25.44170291836231</v>
      </c>
      <c r="BB27" s="72">
        <f>SUM(BB21/BB10)</f>
        <v>25.44170291836231</v>
      </c>
      <c r="BC27" s="200"/>
      <c r="BD27" s="72">
        <f>SUM(BD21/BD10)</f>
        <v>24.867088253399746</v>
      </c>
      <c r="BE27" s="72">
        <f>SUM(BE21/BE10)</f>
        <v>24.867088253399746</v>
      </c>
      <c r="BF27" s="200"/>
      <c r="BG27" s="200">
        <f>SUM(BH27)</f>
        <v>25.44201</v>
      </c>
      <c r="BH27" s="200">
        <f>SUM(C27)</f>
        <v>25.44201</v>
      </c>
      <c r="BI27" s="200"/>
      <c r="BJ27" s="72" t="e">
        <f>SUM(BJ21/BJ10)</f>
        <v>#DIV/0!</v>
      </c>
      <c r="BK27" s="72" t="e">
        <f>SUM(BK21/BK10)</f>
        <v>#DIV/0!</v>
      </c>
      <c r="BL27" s="200"/>
      <c r="BM27" s="72">
        <f>SUM(BM21/BM10)</f>
        <v>24.866654762404945</v>
      </c>
      <c r="BN27" s="72">
        <f>SUM(BN21/BN10)</f>
        <v>24.866654762404945</v>
      </c>
      <c r="BO27" s="200"/>
      <c r="BP27" s="201">
        <f>SUM(BP21/BP10)</f>
        <v>25.44201</v>
      </c>
      <c r="BQ27" s="201">
        <f t="shared" ref="BQ27" si="222">SUM(BQ21/BQ10)</f>
        <v>25.44201</v>
      </c>
      <c r="BR27" s="201"/>
      <c r="BS27" s="201">
        <f>SUM(BS21/BS10)</f>
        <v>25.442509612895186</v>
      </c>
      <c r="BT27" s="201">
        <f t="shared" ref="BT27" si="223">SUM(BT21/BT10)</f>
        <v>25.442509612895186</v>
      </c>
      <c r="BU27" s="201"/>
      <c r="BV27" s="201">
        <f>SUM(BV21/BV10)</f>
        <v>24.866821047126184</v>
      </c>
      <c r="BW27" s="201">
        <f t="shared" ref="BW27" si="224">SUM(BW21/BW10)</f>
        <v>24.866821047126184</v>
      </c>
      <c r="BX27" s="201"/>
      <c r="BY27" s="51">
        <f t="shared" si="131"/>
        <v>4.9961289518662966E-4</v>
      </c>
      <c r="BZ27" s="51">
        <f t="shared" si="131"/>
        <v>4.9961289518662966E-4</v>
      </c>
      <c r="CA27" s="51">
        <f t="shared" si="131"/>
        <v>0</v>
      </c>
      <c r="CB27" s="201">
        <f>SUM(CB21/CB10)</f>
        <v>25.44201</v>
      </c>
      <c r="CC27" s="201">
        <f t="shared" ref="CC27" si="225">SUM(CC21/CC10)</f>
        <v>25.44201</v>
      </c>
      <c r="CD27" s="201"/>
      <c r="CE27" s="201">
        <f>SUM(CE21/CE10)</f>
        <v>25.441671822703782</v>
      </c>
      <c r="CF27" s="201">
        <f t="shared" ref="CF27" si="226">SUM(CF21/CF10)</f>
        <v>25.441671822703782</v>
      </c>
      <c r="CG27" s="201"/>
      <c r="CH27" s="201">
        <f>SUM(CH21/CH10)</f>
        <v>24.866652397442799</v>
      </c>
      <c r="CI27" s="201">
        <f t="shared" ref="CI27" si="227">SUM(CI21/CI10)</f>
        <v>24.866652397442799</v>
      </c>
      <c r="CJ27" s="201"/>
      <c r="CK27" s="51">
        <f t="shared" si="133"/>
        <v>-3.3817729621787862E-4</v>
      </c>
      <c r="CL27" s="51">
        <f t="shared" si="133"/>
        <v>-3.3817729621787862E-4</v>
      </c>
      <c r="CM27" s="51">
        <f t="shared" si="133"/>
        <v>0</v>
      </c>
      <c r="CN27" s="200">
        <f>SUM(CO27)</f>
        <v>26.459690399999999</v>
      </c>
      <c r="CO27" s="200">
        <f>SUM('[1]стоки 2019-2020'!AI46)</f>
        <v>26.459690399999999</v>
      </c>
      <c r="CP27" s="200"/>
      <c r="CQ27" s="72" t="e">
        <f>SUM(CQ21/CQ10)</f>
        <v>#DIV/0!</v>
      </c>
      <c r="CR27" s="72" t="e">
        <f>SUM(CR21/CR10)</f>
        <v>#DIV/0!</v>
      </c>
      <c r="CS27" s="200"/>
      <c r="CT27" s="72">
        <f>SUM(CT21/CT10)</f>
        <v>25.441594678691736</v>
      </c>
      <c r="CU27" s="72">
        <f>SUM(CU21/CU10)</f>
        <v>25.441594678691736</v>
      </c>
      <c r="CV27" s="200"/>
      <c r="CW27" s="200">
        <f>SUM(CX27)</f>
        <v>26.459690399999999</v>
      </c>
      <c r="CX27" s="200">
        <f>SUM(CO27)</f>
        <v>26.459690399999999</v>
      </c>
      <c r="CY27" s="200"/>
      <c r="CZ27" s="72" t="e">
        <f>SUM(CZ21/CZ10)</f>
        <v>#DIV/0!</v>
      </c>
      <c r="DA27" s="72" t="e">
        <f>SUM(DA21/DA10)</f>
        <v>#DIV/0!</v>
      </c>
      <c r="DB27" s="200"/>
      <c r="DC27" s="72">
        <f>SUM(DC21/DC10)</f>
        <v>25.441738112898101</v>
      </c>
      <c r="DD27" s="72">
        <f>SUM(DD21/DD10)</f>
        <v>25.441738112898101</v>
      </c>
      <c r="DE27" s="200"/>
      <c r="DF27" s="200">
        <f>SUM(DG27)</f>
        <v>26.459690399999999</v>
      </c>
      <c r="DG27" s="200">
        <f>SUM(CO27)</f>
        <v>26.459690399999999</v>
      </c>
      <c r="DH27" s="200"/>
      <c r="DI27" s="72" t="e">
        <f>SUM(DI21/DI10)</f>
        <v>#DIV/0!</v>
      </c>
      <c r="DJ27" s="72" t="e">
        <f>SUM(DJ21/DJ10)</f>
        <v>#DIV/0!</v>
      </c>
      <c r="DK27" s="200"/>
      <c r="DL27" s="72">
        <f>SUM(DL21/DL10)</f>
        <v>25.441743494124282</v>
      </c>
      <c r="DM27" s="72">
        <f>SUM(DM21/DM10)</f>
        <v>25.441743494124282</v>
      </c>
      <c r="DN27" s="200"/>
      <c r="DO27" s="201">
        <f>SUM(DO21/DO10)</f>
        <v>26.459690399999999</v>
      </c>
      <c r="DP27" s="201">
        <f t="shared" ref="DP27" si="228">SUM(DP21/DP10)</f>
        <v>26.459690399999999</v>
      </c>
      <c r="DQ27" s="201"/>
      <c r="DR27" s="201" t="e">
        <f t="shared" ref="DR27:DV27" si="229">SUM(DR21/DR10)</f>
        <v>#DIV/0!</v>
      </c>
      <c r="DS27" s="201" t="e">
        <f t="shared" si="229"/>
        <v>#DIV/0!</v>
      </c>
      <c r="DT27" s="201"/>
      <c r="DU27" s="201">
        <f t="shared" si="229"/>
        <v>25.441693359882262</v>
      </c>
      <c r="DV27" s="201">
        <f t="shared" si="229"/>
        <v>25.441693359882262</v>
      </c>
      <c r="DW27" s="201"/>
      <c r="DX27" s="51" t="e">
        <f t="shared" si="135"/>
        <v>#DIV/0!</v>
      </c>
      <c r="DY27" s="51" t="e">
        <f t="shared" si="135"/>
        <v>#DIV/0!</v>
      </c>
      <c r="DZ27" s="51">
        <f t="shared" si="135"/>
        <v>0</v>
      </c>
      <c r="EA27" s="201">
        <f>SUM(EA21/EA10)</f>
        <v>25.781236799999999</v>
      </c>
      <c r="EB27" s="201">
        <f t="shared" ref="EB27" si="230">SUM(EB21/EB10)</f>
        <v>25.781236799999999</v>
      </c>
      <c r="EC27" s="201"/>
      <c r="ED27" s="201">
        <f t="shared" ref="ED27:EH27" si="231">SUM(ED21/ED10)</f>
        <v>25.441671822703782</v>
      </c>
      <c r="EE27" s="201">
        <f t="shared" si="231"/>
        <v>25.441671822703782</v>
      </c>
      <c r="EF27" s="201"/>
      <c r="EG27" s="201">
        <f t="shared" si="231"/>
        <v>25.05640664664271</v>
      </c>
      <c r="EH27" s="201">
        <f t="shared" si="231"/>
        <v>25.05640664664271</v>
      </c>
      <c r="EI27" s="201"/>
      <c r="EJ27" s="51">
        <f t="shared" si="137"/>
        <v>-0.3395649772962166</v>
      </c>
      <c r="EK27" s="51">
        <f t="shared" si="137"/>
        <v>-0.3395649772962166</v>
      </c>
      <c r="EL27" s="51">
        <f t="shared" si="137"/>
        <v>0</v>
      </c>
      <c r="EM27" s="200">
        <f>SUM(EN27)</f>
        <v>26.459690399999999</v>
      </c>
      <c r="EN27" s="200">
        <f>SUM(CO27)</f>
        <v>26.459690399999999</v>
      </c>
      <c r="EO27" s="200"/>
      <c r="EP27" s="72" t="e">
        <f>SUM(EP21/EP10)</f>
        <v>#DIV/0!</v>
      </c>
      <c r="EQ27" s="72" t="e">
        <f>SUM(EQ21/EQ10)</f>
        <v>#DIV/0!</v>
      </c>
      <c r="ER27" s="200"/>
      <c r="ES27" s="72">
        <f>SUM(ES21/ES10)</f>
        <v>25.441663192246121</v>
      </c>
      <c r="ET27" s="72">
        <f>SUM(ET21/ET10)</f>
        <v>25.441663192246121</v>
      </c>
      <c r="EU27" s="200"/>
      <c r="EV27" s="200">
        <f>SUM(EW27)</f>
        <v>26.459690399999999</v>
      </c>
      <c r="EW27" s="200">
        <f>SUM(CO27)</f>
        <v>26.459690399999999</v>
      </c>
      <c r="EX27" s="200"/>
      <c r="EY27" s="72" t="e">
        <f>SUM(EY21/EY10)</f>
        <v>#DIV/0!</v>
      </c>
      <c r="EZ27" s="72" t="e">
        <f>SUM(EZ21/EZ10)</f>
        <v>#DIV/0!</v>
      </c>
      <c r="FA27" s="200"/>
      <c r="FB27" s="72">
        <f>SUM(FB21/FB10)</f>
        <v>25.44172151106504</v>
      </c>
      <c r="FC27" s="72">
        <f>SUM(FC21/FC10)</f>
        <v>25.44172151106504</v>
      </c>
      <c r="FD27" s="200"/>
      <c r="FE27" s="200">
        <f>SUM(FF27)</f>
        <v>26.459690399999999</v>
      </c>
      <c r="FF27" s="200">
        <f>SUM(CO27)</f>
        <v>26.459690399999999</v>
      </c>
      <c r="FG27" s="200"/>
      <c r="FH27" s="72" t="e">
        <f>SUM(FH21/FH10)</f>
        <v>#DIV/0!</v>
      </c>
      <c r="FI27" s="72" t="e">
        <f>SUM(FI21/FI10)</f>
        <v>#DIV/0!</v>
      </c>
      <c r="FJ27" s="200"/>
      <c r="FK27" s="72">
        <f>SUM(FK21/FK10)</f>
        <v>25.441677073681667</v>
      </c>
      <c r="FL27" s="72">
        <f>SUM(FL21/FL10)</f>
        <v>25.441677073681667</v>
      </c>
      <c r="FM27" s="200"/>
      <c r="FN27" s="201">
        <f>SUM(FN21/FN10)</f>
        <v>26.459690399999999</v>
      </c>
      <c r="FO27" s="201">
        <f t="shared" ref="FO27" si="232">SUM(FO21/FO10)</f>
        <v>26.459690399999999</v>
      </c>
      <c r="FP27" s="201"/>
      <c r="FQ27" s="201" t="e">
        <f t="shared" ref="FQ27:FU27" si="233">SUM(FQ21/FQ10)</f>
        <v>#DIV/0!</v>
      </c>
      <c r="FR27" s="201" t="e">
        <f t="shared" si="233"/>
        <v>#DIV/0!</v>
      </c>
      <c r="FS27" s="201"/>
      <c r="FT27" s="201">
        <f t="shared" si="233"/>
        <v>25.441687772753987</v>
      </c>
      <c r="FU27" s="201">
        <f t="shared" si="233"/>
        <v>25.441687772753987</v>
      </c>
      <c r="FV27" s="201"/>
      <c r="FW27" s="51" t="e">
        <f t="shared" si="139"/>
        <v>#DIV/0!</v>
      </c>
      <c r="FX27" s="51" t="e">
        <f t="shared" si="139"/>
        <v>#DIV/0!</v>
      </c>
      <c r="FY27" s="51">
        <f t="shared" si="139"/>
        <v>0</v>
      </c>
      <c r="FZ27" s="201">
        <f>SUM(FZ21/FZ10)</f>
        <v>25.950850200000001</v>
      </c>
      <c r="GA27" s="201">
        <f t="shared" ref="GA27" si="234">SUM(GA21/GA10)</f>
        <v>25.950850200000001</v>
      </c>
      <c r="GB27" s="201"/>
      <c r="GC27" s="201">
        <f t="shared" ref="GC27:GG27" si="235">SUM(GC21/GC10)</f>
        <v>25.441671822703782</v>
      </c>
      <c r="GD27" s="201">
        <f t="shared" si="235"/>
        <v>25.441671822703782</v>
      </c>
      <c r="GE27" s="201"/>
      <c r="GF27" s="201">
        <f t="shared" si="235"/>
        <v>25.154446042282892</v>
      </c>
      <c r="GG27" s="201">
        <f t="shared" si="235"/>
        <v>25.154446042282892</v>
      </c>
      <c r="GH27" s="201"/>
      <c r="GI27" s="51">
        <f t="shared" si="141"/>
        <v>-0.50917837729621951</v>
      </c>
      <c r="GJ27" s="51">
        <f t="shared" si="141"/>
        <v>-0.50917837729621951</v>
      </c>
      <c r="GK27" s="51">
        <f t="shared" si="141"/>
        <v>0</v>
      </c>
      <c r="GM27" s="199"/>
    </row>
    <row r="28" spans="1:195" ht="18.75" customHeight="1" x14ac:dyDescent="0.3">
      <c r="A28" s="70" t="s">
        <v>58</v>
      </c>
      <c r="B28" s="200">
        <f>SUM(C28)</f>
        <v>6.6209197208229718</v>
      </c>
      <c r="C28" s="200">
        <f>SUM(C30-C27)</f>
        <v>6.6209197208229718</v>
      </c>
      <c r="D28" s="200"/>
      <c r="E28" s="72">
        <f>SUM(E22/E10)</f>
        <v>6.6200037796466038</v>
      </c>
      <c r="F28" s="72">
        <f>SUM(F22/F10)</f>
        <v>6.6200037796466038</v>
      </c>
      <c r="G28" s="200"/>
      <c r="H28" s="72">
        <f>SUM(H22/H10)</f>
        <v>7.1900028346441553</v>
      </c>
      <c r="I28" s="72">
        <f>SUM(I22/I10)</f>
        <v>7.1900028346441553</v>
      </c>
      <c r="J28" s="200"/>
      <c r="K28" s="200">
        <f>SUM(L28)</f>
        <v>6.6209197208229718</v>
      </c>
      <c r="L28" s="200">
        <f t="shared" ref="L28:L30" si="236">SUM(C28)</f>
        <v>6.6209197208229718</v>
      </c>
      <c r="M28" s="200"/>
      <c r="N28" s="72">
        <f>SUM(N22/N10)</f>
        <v>6.6200086998645595</v>
      </c>
      <c r="O28" s="72">
        <f>SUM(O22/O10)</f>
        <v>6.6200086998645595</v>
      </c>
      <c r="P28" s="200"/>
      <c r="Q28" s="72">
        <f>SUM(Q22/Q10)</f>
        <v>7.1900333932699709</v>
      </c>
      <c r="R28" s="72">
        <f>SUM(R22/R10)</f>
        <v>7.1900333932699709</v>
      </c>
      <c r="S28" s="200"/>
      <c r="T28" s="200">
        <f>SUM(U28)</f>
        <v>6.6209197208229718</v>
      </c>
      <c r="U28" s="200">
        <f t="shared" ref="U28:U30" si="237">SUM(C28)</f>
        <v>6.6209197208229718</v>
      </c>
      <c r="V28" s="200"/>
      <c r="W28" s="72">
        <f>SUM(W22/W10)</f>
        <v>6.6200158815543428</v>
      </c>
      <c r="X28" s="72">
        <f>SUM(X22/X10)</f>
        <v>6.6200158815543428</v>
      </c>
      <c r="Y28" s="200"/>
      <c r="Z28" s="72">
        <f>SUM(Z22/Z10)</f>
        <v>7.1898224224754825</v>
      </c>
      <c r="AA28" s="72">
        <f>SUM(AA22/AA10)</f>
        <v>7.1898224224754825</v>
      </c>
      <c r="AB28" s="200"/>
      <c r="AC28" s="201">
        <f>SUM(AC22/AC10)</f>
        <v>6.6209197208229726</v>
      </c>
      <c r="AD28" s="201">
        <f t="shared" ref="AD28" si="238">SUM(AD22/AD10)</f>
        <v>6.6209197208229726</v>
      </c>
      <c r="AE28" s="201"/>
      <c r="AF28" s="201">
        <f>SUM(AF22/AF10)</f>
        <v>6.6200092915291142</v>
      </c>
      <c r="AG28" s="201">
        <f t="shared" ref="AG28" si="239">SUM(AG22/AG10)</f>
        <v>6.6200092915291142</v>
      </c>
      <c r="AH28" s="201"/>
      <c r="AI28" s="201">
        <f>SUM(AI22/AI10)</f>
        <v>7.1899553461980021</v>
      </c>
      <c r="AJ28" s="201">
        <f t="shared" ref="AJ28" si="240">SUM(AJ22/AJ10)</f>
        <v>7.1899553461980021</v>
      </c>
      <c r="AK28" s="201"/>
      <c r="AL28" s="51">
        <f t="shared" si="129"/>
        <v>-9.1042929385842797E-4</v>
      </c>
      <c r="AM28" s="51">
        <f t="shared" si="129"/>
        <v>-9.1042929385842797E-4</v>
      </c>
      <c r="AN28" s="51">
        <f t="shared" si="129"/>
        <v>0</v>
      </c>
      <c r="AO28" s="200">
        <f>SUM(AP28)</f>
        <v>6.6209197208229718</v>
      </c>
      <c r="AP28" s="200">
        <f t="shared" ref="AP28:AP30" si="241">SUM(C28)</f>
        <v>6.6209197208229718</v>
      </c>
      <c r="AQ28" s="200"/>
      <c r="AR28" s="72">
        <f>SUM(AR22/AR10)</f>
        <v>6.6199885030713901</v>
      </c>
      <c r="AS28" s="72">
        <f>SUM(AS22/AS10)</f>
        <v>6.6199885030713901</v>
      </c>
      <c r="AT28" s="200"/>
      <c r="AU28" s="72">
        <f>SUM(AU22/AU10)</f>
        <v>7.1899979925983502</v>
      </c>
      <c r="AV28" s="72">
        <f>SUM(AV22/AV10)</f>
        <v>7.1899979925983502</v>
      </c>
      <c r="AW28" s="200"/>
      <c r="AX28" s="200">
        <f>SUM(AY28)</f>
        <v>6.6209197208229718</v>
      </c>
      <c r="AY28" s="200">
        <f t="shared" ref="AY28" si="242">SUM(L28)</f>
        <v>6.6209197208229718</v>
      </c>
      <c r="AZ28" s="200"/>
      <c r="BA28" s="72">
        <f>SUM(BA22/BA10)</f>
        <v>6.620008032633784</v>
      </c>
      <c r="BB28" s="72">
        <f>SUM(BB22/BB10)</f>
        <v>6.620008032633784</v>
      </c>
      <c r="BC28" s="200"/>
      <c r="BD28" s="72">
        <f>SUM(BD22/BD10)</f>
        <v>7.1901057697688735</v>
      </c>
      <c r="BE28" s="72">
        <f>SUM(BE22/BE10)</f>
        <v>7.1901057697688735</v>
      </c>
      <c r="BF28" s="200"/>
      <c r="BG28" s="200">
        <f>SUM(BH28)</f>
        <v>6.6209197208229718</v>
      </c>
      <c r="BH28" s="200">
        <f t="shared" ref="BH28:BH30" si="243">SUM(C28)</f>
        <v>6.6209197208229718</v>
      </c>
      <c r="BI28" s="200"/>
      <c r="BJ28" s="72" t="e">
        <f>SUM(BJ22/BJ10)</f>
        <v>#DIV/0!</v>
      </c>
      <c r="BK28" s="72" t="e">
        <f>SUM(BK22/BK10)</f>
        <v>#DIV/0!</v>
      </c>
      <c r="BL28" s="200"/>
      <c r="BM28" s="72">
        <f>SUM(BM22/BM10)</f>
        <v>7.1899815133817908</v>
      </c>
      <c r="BN28" s="72">
        <f>SUM(BN22/BN10)</f>
        <v>7.1899815133817908</v>
      </c>
      <c r="BO28" s="200"/>
      <c r="BP28" s="201">
        <f>SUM(BP22/BP10)</f>
        <v>6.6209197208229726</v>
      </c>
      <c r="BQ28" s="201">
        <f t="shared" ref="BQ28" si="244">SUM(BQ22/BQ10)</f>
        <v>6.6209197208229726</v>
      </c>
      <c r="BR28" s="201"/>
      <c r="BS28" s="201">
        <f>SUM(BS22/BS10)</f>
        <v>6.6199981781046535</v>
      </c>
      <c r="BT28" s="201">
        <f t="shared" ref="BT28" si="245">SUM(BT22/BT10)</f>
        <v>6.6199981781046535</v>
      </c>
      <c r="BU28" s="201"/>
      <c r="BV28" s="201">
        <f>SUM(BV22/BV10)</f>
        <v>7.1900290409601393</v>
      </c>
      <c r="BW28" s="201">
        <f t="shared" ref="BW28" si="246">SUM(BW22/BW10)</f>
        <v>7.1900290409601393</v>
      </c>
      <c r="BX28" s="201"/>
      <c r="BY28" s="51">
        <f t="shared" si="131"/>
        <v>-9.2154271831912382E-4</v>
      </c>
      <c r="BZ28" s="51">
        <f t="shared" si="131"/>
        <v>-9.2154271831912382E-4</v>
      </c>
      <c r="CA28" s="51">
        <f t="shared" si="131"/>
        <v>0</v>
      </c>
      <c r="CB28" s="201">
        <f>SUM(CB22/CB10)</f>
        <v>6.6209197208229726</v>
      </c>
      <c r="CC28" s="201">
        <f t="shared" ref="CC28" si="247">SUM(CC22/CC10)</f>
        <v>6.6209197208229726</v>
      </c>
      <c r="CD28" s="201"/>
      <c r="CE28" s="201">
        <f>SUM(CE22/CE10)</f>
        <v>6.6200047744091686</v>
      </c>
      <c r="CF28" s="201">
        <f t="shared" ref="CF28" si="248">SUM(CF22/CF10)</f>
        <v>6.6200047744091686</v>
      </c>
      <c r="CG28" s="201"/>
      <c r="CH28" s="201">
        <f>SUM(CH22/CH10)</f>
        <v>7.1899918733643347</v>
      </c>
      <c r="CI28" s="201">
        <f t="shared" ref="CI28" si="249">SUM(CI22/CI10)</f>
        <v>7.1899918733643347</v>
      </c>
      <c r="CJ28" s="201"/>
      <c r="CK28" s="51">
        <f t="shared" si="133"/>
        <v>-9.1494641380407415E-4</v>
      </c>
      <c r="CL28" s="51">
        <f t="shared" si="133"/>
        <v>-9.1494641380407415E-4</v>
      </c>
      <c r="CM28" s="51">
        <f t="shared" si="133"/>
        <v>0</v>
      </c>
      <c r="CN28" s="200">
        <f>SUM(CO28)</f>
        <v>6.6848223943823157</v>
      </c>
      <c r="CO28" s="200">
        <f>SUM(CO30-CO27)</f>
        <v>6.6848223943823157</v>
      </c>
      <c r="CP28" s="200"/>
      <c r="CQ28" s="72" t="e">
        <f>SUM(CQ22/CQ10)</f>
        <v>#DIV/0!</v>
      </c>
      <c r="CR28" s="72" t="e">
        <f>SUM(CR22/CR10)</f>
        <v>#DIV/0!</v>
      </c>
      <c r="CS28" s="200"/>
      <c r="CT28" s="72">
        <f>SUM(CT22/CT10)</f>
        <v>6.6199838261363206</v>
      </c>
      <c r="CU28" s="72">
        <f>SUM(CU22/CU10)</f>
        <v>6.6199838261363206</v>
      </c>
      <c r="CV28" s="200"/>
      <c r="CW28" s="200">
        <f>SUM(CX28)</f>
        <v>6.6848223943823157</v>
      </c>
      <c r="CX28" s="200">
        <f>SUM(CO28)</f>
        <v>6.6848223943823157</v>
      </c>
      <c r="CY28" s="200"/>
      <c r="CZ28" s="72" t="e">
        <f>SUM(CZ22/CZ10)</f>
        <v>#DIV/0!</v>
      </c>
      <c r="DA28" s="72" t="e">
        <f>SUM(DA22/DA10)</f>
        <v>#DIV/0!</v>
      </c>
      <c r="DB28" s="200"/>
      <c r="DC28" s="72">
        <f>SUM(DC22/DC10)</f>
        <v>6.620013544454836</v>
      </c>
      <c r="DD28" s="72">
        <f>SUM(DD22/DD10)</f>
        <v>6.620013544454836</v>
      </c>
      <c r="DE28" s="200"/>
      <c r="DF28" s="200">
        <f>SUM(DG28)</f>
        <v>6.6848223943823157</v>
      </c>
      <c r="DG28" s="200">
        <f t="shared" ref="DG28:DG30" si="250">SUM(CO28)</f>
        <v>6.6848223943823157</v>
      </c>
      <c r="DH28" s="200"/>
      <c r="DI28" s="72" t="e">
        <f>SUM(DI22/DI10)</f>
        <v>#DIV/0!</v>
      </c>
      <c r="DJ28" s="72" t="e">
        <f>SUM(DJ22/DJ10)</f>
        <v>#DIV/0!</v>
      </c>
      <c r="DK28" s="200"/>
      <c r="DL28" s="72">
        <f>SUM(DL22/DL10)</f>
        <v>6.6200522541809095</v>
      </c>
      <c r="DM28" s="72">
        <f>SUM(DM22/DM10)</f>
        <v>6.6200522541809095</v>
      </c>
      <c r="DN28" s="200"/>
      <c r="DO28" s="201">
        <f>SUM(DO22/DO10)</f>
        <v>6.6848223943823166</v>
      </c>
      <c r="DP28" s="201">
        <f t="shared" ref="DP28" si="251">SUM(DP22/DP10)</f>
        <v>6.6848223943823166</v>
      </c>
      <c r="DQ28" s="201"/>
      <c r="DR28" s="201" t="e">
        <f>SUM(DR22/DR10)</f>
        <v>#DIV/0!</v>
      </c>
      <c r="DS28" s="201" t="e">
        <f>SUM(DS22/DS10)</f>
        <v>#DIV/0!</v>
      </c>
      <c r="DT28" s="201"/>
      <c r="DU28" s="201">
        <f>SUM(DU22/DU10)</f>
        <v>6.6200155830664027</v>
      </c>
      <c r="DV28" s="201">
        <f>SUM(DV22/DV10)</f>
        <v>6.6200155830664027</v>
      </c>
      <c r="DW28" s="201"/>
      <c r="DX28" s="51" t="e">
        <f t="shared" si="135"/>
        <v>#DIV/0!</v>
      </c>
      <c r="DY28" s="51" t="e">
        <f t="shared" si="135"/>
        <v>#DIV/0!</v>
      </c>
      <c r="DZ28" s="51">
        <f t="shared" si="135"/>
        <v>0</v>
      </c>
      <c r="EA28" s="201">
        <f>SUM(EA22/EA10)</f>
        <v>6.64222061200942</v>
      </c>
      <c r="EB28" s="201">
        <f t="shared" ref="EB28" si="252">SUM(EB22/EB10)</f>
        <v>6.64222061200942</v>
      </c>
      <c r="EC28" s="201"/>
      <c r="ED28" s="201">
        <f>SUM(ED22/ED10)</f>
        <v>6.6200047744091686</v>
      </c>
      <c r="EE28" s="201">
        <f>SUM(EE22/EE10)</f>
        <v>6.6200047744091686</v>
      </c>
      <c r="EF28" s="201"/>
      <c r="EG28" s="201">
        <f>SUM(EG22/EG10)</f>
        <v>7.001908884339664</v>
      </c>
      <c r="EH28" s="201">
        <f>SUM(EH22/EH10)</f>
        <v>7.001908884339664</v>
      </c>
      <c r="EI28" s="201"/>
      <c r="EJ28" s="51">
        <f t="shared" si="137"/>
        <v>-2.2215837600251476E-2</v>
      </c>
      <c r="EK28" s="51">
        <f t="shared" si="137"/>
        <v>-2.2215837600251476E-2</v>
      </c>
      <c r="EL28" s="51">
        <f t="shared" si="137"/>
        <v>0</v>
      </c>
      <c r="EM28" s="200">
        <f>SUM(EN28)</f>
        <v>6.6848223943823157</v>
      </c>
      <c r="EN28" s="200">
        <f t="shared" ref="EN28:EN30" si="253">SUM(CO28)</f>
        <v>6.6848223943823157</v>
      </c>
      <c r="EO28" s="200"/>
      <c r="EP28" s="72" t="e">
        <f>SUM(EP22/EP10)</f>
        <v>#DIV/0!</v>
      </c>
      <c r="EQ28" s="72" t="e">
        <f>SUM(EQ22/EQ10)</f>
        <v>#DIV/0!</v>
      </c>
      <c r="ER28" s="200"/>
      <c r="ES28" s="72">
        <f>SUM(ES22/ES10)</f>
        <v>6.6199807491365421</v>
      </c>
      <c r="ET28" s="72">
        <f>SUM(ET22/ET10)</f>
        <v>6.6199807491365421</v>
      </c>
      <c r="EU28" s="200"/>
      <c r="EV28" s="200">
        <f>SUM(EW28)</f>
        <v>6.6848223943823157</v>
      </c>
      <c r="EW28" s="200">
        <f t="shared" ref="EW28:EW30" si="254">SUM(CO28)</f>
        <v>6.6848223943823157</v>
      </c>
      <c r="EX28" s="200"/>
      <c r="EY28" s="72" t="e">
        <f>SUM(EY22/EY10)</f>
        <v>#DIV/0!</v>
      </c>
      <c r="EZ28" s="72" t="e">
        <f>SUM(EZ22/EZ10)</f>
        <v>#DIV/0!</v>
      </c>
      <c r="FA28" s="200"/>
      <c r="FB28" s="72">
        <f>SUM(FB22/FB10)</f>
        <v>6.6200041072179472</v>
      </c>
      <c r="FC28" s="72">
        <f>SUM(FC22/FC10)</f>
        <v>6.6200041072179472</v>
      </c>
      <c r="FD28" s="200"/>
      <c r="FE28" s="200">
        <f>SUM(FF28)</f>
        <v>6.6848223943823157</v>
      </c>
      <c r="FF28" s="200">
        <f t="shared" ref="FF28:FF30" si="255">SUM(CO28)</f>
        <v>6.6848223943823157</v>
      </c>
      <c r="FG28" s="200"/>
      <c r="FH28" s="72" t="e">
        <f>SUM(FH22/FH10)</f>
        <v>#DIV/0!</v>
      </c>
      <c r="FI28" s="72" t="e">
        <f>SUM(FI22/FI10)</f>
        <v>#DIV/0!</v>
      </c>
      <c r="FJ28" s="200"/>
      <c r="FK28" s="72">
        <f>SUM(FK22/FK10)</f>
        <v>6.6200197397574838</v>
      </c>
      <c r="FL28" s="72">
        <f>SUM(FL22/FL10)</f>
        <v>6.6200197397574838</v>
      </c>
      <c r="FM28" s="200"/>
      <c r="FN28" s="201">
        <f>SUM(FN22/FN10)</f>
        <v>6.6848223943823166</v>
      </c>
      <c r="FO28" s="201">
        <f t="shared" ref="FO28" si="256">SUM(FO22/FO10)</f>
        <v>6.6848223943823166</v>
      </c>
      <c r="FP28" s="201"/>
      <c r="FQ28" s="201" t="e">
        <f>SUM(FQ22/FQ10)</f>
        <v>#DIV/0!</v>
      </c>
      <c r="FR28" s="201" t="e">
        <f>SUM(FR22/FR10)</f>
        <v>#DIV/0!</v>
      </c>
      <c r="FS28" s="201"/>
      <c r="FT28" s="201">
        <f>SUM(FT22/FT10)</f>
        <v>6.6200017074587505</v>
      </c>
      <c r="FU28" s="201">
        <f>SUM(FU22/FU10)</f>
        <v>6.6200017074587505</v>
      </c>
      <c r="FV28" s="201"/>
      <c r="FW28" s="51" t="e">
        <f t="shared" si="139"/>
        <v>#DIV/0!</v>
      </c>
      <c r="FX28" s="51" t="e">
        <f t="shared" si="139"/>
        <v>#DIV/0!</v>
      </c>
      <c r="FY28" s="51">
        <f t="shared" si="139"/>
        <v>0</v>
      </c>
      <c r="FZ28" s="201">
        <f>SUM(FZ22/FZ10)</f>
        <v>6.6528710576026446</v>
      </c>
      <c r="GA28" s="201">
        <f t="shared" ref="GA28" si="257">SUM(GA22/GA10)</f>
        <v>6.6528710576026446</v>
      </c>
      <c r="GB28" s="201"/>
      <c r="GC28" s="201">
        <f>SUM(GC22/GC10)</f>
        <v>6.6200047744091686</v>
      </c>
      <c r="GD28" s="201">
        <f>SUM(GD22/GD10)</f>
        <v>6.6200047744091686</v>
      </c>
      <c r="GE28" s="201"/>
      <c r="GF28" s="201">
        <f>SUM(GF22/GF10)</f>
        <v>6.9047280304785792</v>
      </c>
      <c r="GG28" s="201">
        <f>SUM(GG22/GG10)</f>
        <v>6.9047280304785792</v>
      </c>
      <c r="GH28" s="201"/>
      <c r="GI28" s="51">
        <f t="shared" si="141"/>
        <v>-3.2866283193476065E-2</v>
      </c>
      <c r="GJ28" s="51">
        <f t="shared" si="141"/>
        <v>-3.2866283193476065E-2</v>
      </c>
      <c r="GK28" s="51">
        <f t="shared" si="141"/>
        <v>0</v>
      </c>
      <c r="GM28" s="199"/>
    </row>
    <row r="29" spans="1:195" ht="18.75" customHeight="1" x14ac:dyDescent="0.3">
      <c r="A29" s="70" t="s">
        <v>111</v>
      </c>
      <c r="B29" s="200">
        <f>SUM(D29)</f>
        <v>14.557282316599313</v>
      </c>
      <c r="C29" s="200"/>
      <c r="D29" s="200">
        <f>SUM('[1]очистка 2019-2020'!AG39)</f>
        <v>14.557282316599313</v>
      </c>
      <c r="E29" s="72">
        <f>SUM(E23/E11)</f>
        <v>14.550143266475647</v>
      </c>
      <c r="F29" s="72"/>
      <c r="G29" s="200">
        <f>SUM(G23/G11)</f>
        <v>14.550143266475647</v>
      </c>
      <c r="H29" s="72">
        <f>SUM(H23/H11)</f>
        <v>14.1871921182266</v>
      </c>
      <c r="I29" s="72"/>
      <c r="J29" s="200">
        <f>SUM(J23/J11)</f>
        <v>14.1871921182266</v>
      </c>
      <c r="K29" s="200">
        <f>SUM(M29)</f>
        <v>14.557282316599313</v>
      </c>
      <c r="L29" s="200"/>
      <c r="M29" s="200">
        <f>SUM(D29)</f>
        <v>14.557282316599313</v>
      </c>
      <c r="N29" s="72">
        <f>SUM(N23/N11)</f>
        <v>14.542713567839195</v>
      </c>
      <c r="O29" s="72"/>
      <c r="P29" s="200">
        <f>SUM(P23/P11)</f>
        <v>14.542713567839195</v>
      </c>
      <c r="Q29" s="72">
        <f>SUM(Q23/Q11)</f>
        <v>14.219653179190752</v>
      </c>
      <c r="R29" s="72"/>
      <c r="S29" s="200">
        <f>SUM(S23/S11)</f>
        <v>14.219653179190752</v>
      </c>
      <c r="T29" s="200">
        <f>SUM(V29)</f>
        <v>14.557282316599313</v>
      </c>
      <c r="U29" s="200"/>
      <c r="V29" s="200">
        <f>SUM(D29)</f>
        <v>14.557282316599313</v>
      </c>
      <c r="W29" s="72">
        <f>SUM(W23/W11)</f>
        <v>14.56137832017229</v>
      </c>
      <c r="X29" s="72"/>
      <c r="Y29" s="200">
        <f>SUM(Y23/Y11)</f>
        <v>14.56137832017229</v>
      </c>
      <c r="Z29" s="72">
        <f>SUM(Z23/Z11)</f>
        <v>14.244565217391305</v>
      </c>
      <c r="AA29" s="72"/>
      <c r="AB29" s="200">
        <f>SUM(AB23/AB11)</f>
        <v>14.244565217391305</v>
      </c>
      <c r="AC29" s="201">
        <f>SUM(AC23/AC11)</f>
        <v>14.557282316599311</v>
      </c>
      <c r="AD29" s="201"/>
      <c r="AE29" s="201">
        <f t="shared" ref="AE29" si="258">SUM(AE23/AE11)</f>
        <v>14.557282316599311</v>
      </c>
      <c r="AF29" s="201">
        <f>SUM(AF23/AF11)</f>
        <v>14.559088182363526</v>
      </c>
      <c r="AG29" s="201"/>
      <c r="AH29" s="201">
        <f t="shared" ref="AH29" si="259">SUM(AH23/AH11)</f>
        <v>14.559088182363526</v>
      </c>
      <c r="AI29" s="201">
        <f>SUM(AI23/AI11)</f>
        <v>14.240631163708088</v>
      </c>
      <c r="AJ29" s="201"/>
      <c r="AK29" s="201">
        <f>SUM(AK23/AK11)</f>
        <v>14.240631163708088</v>
      </c>
      <c r="AL29" s="51">
        <f t="shared" si="129"/>
        <v>1.8058657642150422E-3</v>
      </c>
      <c r="AM29" s="51">
        <f t="shared" si="129"/>
        <v>0</v>
      </c>
      <c r="AN29" s="51">
        <f t="shared" si="129"/>
        <v>1.8058657642150422E-3</v>
      </c>
      <c r="AO29" s="200">
        <f>SUM(AQ29)</f>
        <v>14.557282316599313</v>
      </c>
      <c r="AP29" s="200"/>
      <c r="AQ29" s="200">
        <f>SUM(D29)</f>
        <v>14.557282316599313</v>
      </c>
      <c r="AR29" s="72">
        <f>SUM(AR23/AR11)</f>
        <v>14.546712802768166</v>
      </c>
      <c r="AS29" s="72"/>
      <c r="AT29" s="200">
        <f>SUM(AT23/AT11)</f>
        <v>14.546712802768166</v>
      </c>
      <c r="AU29" s="72">
        <f>SUM(AU23/AU11)</f>
        <v>14.233333333333333</v>
      </c>
      <c r="AV29" s="72"/>
      <c r="AW29" s="200">
        <f>SUM(AW23/AW11)</f>
        <v>14.233333333333333</v>
      </c>
      <c r="AX29" s="200">
        <f>SUM(AZ29)</f>
        <v>14.557282316599313</v>
      </c>
      <c r="AY29" s="200"/>
      <c r="AZ29" s="200">
        <f>SUM(M29)</f>
        <v>14.557282316599313</v>
      </c>
      <c r="BA29" s="72">
        <f>SUM(BA23/BA11)</f>
        <v>14.564516129032258</v>
      </c>
      <c r="BB29" s="72"/>
      <c r="BC29" s="200">
        <f>SUM(BC23/BC11)</f>
        <v>14.564516129032258</v>
      </c>
      <c r="BD29" s="72">
        <f>SUM(BD23/BD11)</f>
        <v>14.235294117647058</v>
      </c>
      <c r="BE29" s="72"/>
      <c r="BF29" s="200">
        <f>SUM(BF23/BF11)</f>
        <v>14.235294117647058</v>
      </c>
      <c r="BG29" s="200">
        <f>SUM(BI29)</f>
        <v>14.557282316599313</v>
      </c>
      <c r="BH29" s="200"/>
      <c r="BI29" s="200">
        <f>SUM(D29)</f>
        <v>14.557282316599313</v>
      </c>
      <c r="BJ29" s="72" t="e">
        <f>SUM(BJ23/BJ11)</f>
        <v>#DIV/0!</v>
      </c>
      <c r="BK29" s="72"/>
      <c r="BL29" s="200" t="e">
        <f>SUM(BL23/BL11)</f>
        <v>#DIV/0!</v>
      </c>
      <c r="BM29" s="72">
        <f>SUM(BM23/BM11)</f>
        <v>14.242110708742887</v>
      </c>
      <c r="BN29" s="72"/>
      <c r="BO29" s="200">
        <f>SUM(BO23/BO11)</f>
        <v>14.242110708742887</v>
      </c>
      <c r="BP29" s="201">
        <f>SUM(BP23/BP11)</f>
        <v>14.557282316599311</v>
      </c>
      <c r="BQ29" s="201"/>
      <c r="BR29" s="201">
        <f t="shared" ref="BR29" si="260">SUM(BR23/BR11)</f>
        <v>14.557282316599311</v>
      </c>
      <c r="BS29" s="201">
        <f>SUM(BS23/BS11)</f>
        <v>14.559817351598175</v>
      </c>
      <c r="BT29" s="201"/>
      <c r="BU29" s="201">
        <f t="shared" ref="BU29" si="261">SUM(BU23/BU11)</f>
        <v>14.559817351598175</v>
      </c>
      <c r="BV29" s="201">
        <f>SUM(BV23/BV11)</f>
        <v>14.240804106073567</v>
      </c>
      <c r="BW29" s="201"/>
      <c r="BX29" s="201">
        <f t="shared" ref="BX29" si="262">SUM(BX23/BX11)</f>
        <v>14.240804106073567</v>
      </c>
      <c r="BY29" s="51">
        <f t="shared" si="131"/>
        <v>2.5350349988642051E-3</v>
      </c>
      <c r="BZ29" s="51">
        <f t="shared" si="131"/>
        <v>0</v>
      </c>
      <c r="CA29" s="51">
        <f t="shared" si="131"/>
        <v>2.5350349988642051E-3</v>
      </c>
      <c r="CB29" s="201">
        <f>SUM(CB23/CB11)</f>
        <v>14.557282316599311</v>
      </c>
      <c r="CC29" s="201"/>
      <c r="CD29" s="201">
        <f t="shared" ref="CD29" si="263">SUM(CD23/CD11)</f>
        <v>14.557282316599311</v>
      </c>
      <c r="CE29" s="201">
        <f>SUM(CE23/CE11)</f>
        <v>14.559268457891172</v>
      </c>
      <c r="CF29" s="201"/>
      <c r="CG29" s="201">
        <f t="shared" ref="CG29" si="264">SUM(CG23/CG11)</f>
        <v>14.559268457891172</v>
      </c>
      <c r="CH29" s="201">
        <f>SUM(CH23/CH11)</f>
        <v>14.240723774622081</v>
      </c>
      <c r="CI29" s="201"/>
      <c r="CJ29" s="201">
        <f t="shared" ref="CJ29" si="265">SUM(CJ23/CJ11)</f>
        <v>14.240723774622081</v>
      </c>
      <c r="CK29" s="51">
        <f t="shared" si="133"/>
        <v>1.9861412918604771E-3</v>
      </c>
      <c r="CL29" s="51">
        <f t="shared" si="133"/>
        <v>0</v>
      </c>
      <c r="CM29" s="51">
        <f t="shared" si="133"/>
        <v>1.9861412918604771E-3</v>
      </c>
      <c r="CN29" s="200">
        <f>SUM(CP29)</f>
        <v>14.665597532596639</v>
      </c>
      <c r="CO29" s="200"/>
      <c r="CP29" s="200">
        <f>SUM('[1]очистка 2019-2020'!AG40)</f>
        <v>14.665597532596639</v>
      </c>
      <c r="CQ29" s="72" t="e">
        <f>SUM(CQ23/CQ11)</f>
        <v>#DIV/0!</v>
      </c>
      <c r="CR29" s="72"/>
      <c r="CS29" s="200" t="e">
        <f>SUM(CS23/CS11)</f>
        <v>#DIV/0!</v>
      </c>
      <c r="CT29" s="72">
        <f>SUM(CT23/CT11)</f>
        <v>14.59807073954984</v>
      </c>
      <c r="CU29" s="72"/>
      <c r="CV29" s="200">
        <f>SUM(CV23/CV11)</f>
        <v>14.59807073954984</v>
      </c>
      <c r="CW29" s="200">
        <f>SUM(CY29)</f>
        <v>14.665597532596639</v>
      </c>
      <c r="CX29" s="200"/>
      <c r="CY29" s="200">
        <f>SUM(CP29)</f>
        <v>14.665597532596639</v>
      </c>
      <c r="CZ29" s="72" t="e">
        <f>SUM(CZ23/CZ11)</f>
        <v>#DIV/0!</v>
      </c>
      <c r="DA29" s="72"/>
      <c r="DB29" s="200" t="e">
        <f>SUM(DB23/DB11)</f>
        <v>#DIV/0!</v>
      </c>
      <c r="DC29" s="72">
        <f>SUM(DC23/DC11)</f>
        <v>14.538258575197888</v>
      </c>
      <c r="DD29" s="72"/>
      <c r="DE29" s="200">
        <f>SUM(DE23/DE11)</f>
        <v>14.538258575197888</v>
      </c>
      <c r="DF29" s="200">
        <f>SUM(DH29)</f>
        <v>14.665597532596639</v>
      </c>
      <c r="DG29" s="200"/>
      <c r="DH29" s="200">
        <f>SUM(CP29)</f>
        <v>14.665597532596639</v>
      </c>
      <c r="DI29" s="72" t="e">
        <f>SUM(DI23/DI11)</f>
        <v>#DIV/0!</v>
      </c>
      <c r="DJ29" s="72"/>
      <c r="DK29" s="200" t="e">
        <f>SUM(DK23/DK11)</f>
        <v>#DIV/0!</v>
      </c>
      <c r="DL29" s="72">
        <f>SUM(DL23/DL11)</f>
        <v>14.559877175025589</v>
      </c>
      <c r="DM29" s="72"/>
      <c r="DN29" s="200">
        <f>SUM(DN23/DN11)</f>
        <v>14.559877175025589</v>
      </c>
      <c r="DO29" s="201">
        <f>SUM(DO23/DO11)</f>
        <v>14.665597532596642</v>
      </c>
      <c r="DP29" s="201"/>
      <c r="DQ29" s="201">
        <f t="shared" ref="DQ29" si="266">SUM(DQ23/DQ11)</f>
        <v>14.665597532596642</v>
      </c>
      <c r="DR29" s="201" t="e">
        <f>SUM(DR23/DR11)</f>
        <v>#DIV/0!</v>
      </c>
      <c r="DS29" s="201"/>
      <c r="DT29" s="201" t="e">
        <f t="shared" ref="DT29" si="267">SUM(DT23/DT11)</f>
        <v>#DIV/0!</v>
      </c>
      <c r="DU29" s="201">
        <f>SUM(DU23/DU11)</f>
        <v>14.560678555893867</v>
      </c>
      <c r="DV29" s="201"/>
      <c r="DW29" s="201">
        <f t="shared" ref="DW29" si="268">SUM(DW23/DW11)</f>
        <v>14.560678555893867</v>
      </c>
      <c r="DX29" s="51" t="e">
        <f t="shared" si="135"/>
        <v>#DIV/0!</v>
      </c>
      <c r="DY29" s="51">
        <f t="shared" si="135"/>
        <v>0</v>
      </c>
      <c r="DZ29" s="51" t="e">
        <f t="shared" si="135"/>
        <v>#DIV/0!</v>
      </c>
      <c r="EA29" s="201">
        <f>SUM(EA23/EA11)</f>
        <v>14.593387388598423</v>
      </c>
      <c r="EB29" s="201"/>
      <c r="EC29" s="201">
        <f t="shared" ref="EC29" si="269">SUM(EC23/EC11)</f>
        <v>14.593387388598423</v>
      </c>
      <c r="ED29" s="201">
        <f>SUM(ED23/ED11)</f>
        <v>14.559268457891172</v>
      </c>
      <c r="EE29" s="201"/>
      <c r="EF29" s="201">
        <f t="shared" ref="EF29" si="270">SUM(EF23/EF11)</f>
        <v>14.559268457891172</v>
      </c>
      <c r="EG29" s="201">
        <f>SUM(EG23/EG11)</f>
        <v>14.351087771942989</v>
      </c>
      <c r="EH29" s="201"/>
      <c r="EI29" s="201">
        <f t="shared" ref="EI29" si="271">SUM(EI23/EI11)</f>
        <v>14.351087771942989</v>
      </c>
      <c r="EJ29" s="51">
        <f t="shared" si="137"/>
        <v>-3.4118930707251138E-2</v>
      </c>
      <c r="EK29" s="51">
        <f t="shared" si="137"/>
        <v>0</v>
      </c>
      <c r="EL29" s="51">
        <f t="shared" si="137"/>
        <v>-3.4118930707251138E-2</v>
      </c>
      <c r="EM29" s="200">
        <f>SUM(EO29)</f>
        <v>14.665597532596639</v>
      </c>
      <c r="EN29" s="200"/>
      <c r="EO29" s="200">
        <f>SUM(CP29)</f>
        <v>14.665597532596639</v>
      </c>
      <c r="EP29" s="72" t="e">
        <f>SUM(EP23/EP11)</f>
        <v>#DIV/0!</v>
      </c>
      <c r="EQ29" s="72"/>
      <c r="ER29" s="200" t="e">
        <f>SUM(ER23/ER11)</f>
        <v>#DIV/0!</v>
      </c>
      <c r="ES29" s="72">
        <f>SUM(ES23/ES11)</f>
        <v>14.582210242587601</v>
      </c>
      <c r="ET29" s="72"/>
      <c r="EU29" s="200">
        <f>SUM(EU23/EU11)</f>
        <v>14.582210242587601</v>
      </c>
      <c r="EV29" s="200">
        <f>SUM(EX29)</f>
        <v>14.665597532596639</v>
      </c>
      <c r="EW29" s="200"/>
      <c r="EX29" s="200">
        <f>SUM(CP29)</f>
        <v>14.665597532596639</v>
      </c>
      <c r="EY29" s="72" t="e">
        <f>SUM(EY23/EY11)</f>
        <v>#DIV/0!</v>
      </c>
      <c r="EZ29" s="72"/>
      <c r="FA29" s="200" t="e">
        <f>SUM(FA23/FA11)</f>
        <v>#DIV/0!</v>
      </c>
      <c r="FB29" s="72">
        <f>SUM(FB23/FB11)</f>
        <v>14.547677261613693</v>
      </c>
      <c r="FC29" s="72"/>
      <c r="FD29" s="200">
        <f>SUM(FD23/FD11)</f>
        <v>14.547677261613693</v>
      </c>
      <c r="FE29" s="200">
        <f>SUM(FG29)</f>
        <v>14.665597532596639</v>
      </c>
      <c r="FF29" s="200"/>
      <c r="FG29" s="200">
        <f>SUM(CP29)</f>
        <v>14.665597532596639</v>
      </c>
      <c r="FH29" s="72" t="e">
        <f>SUM(FH23/FH11)</f>
        <v>#DIV/0!</v>
      </c>
      <c r="FI29" s="72"/>
      <c r="FJ29" s="200" t="e">
        <f>SUM(FJ23/FJ11)</f>
        <v>#DIV/0!</v>
      </c>
      <c r="FK29" s="72">
        <f>SUM(FK23/FK11)</f>
        <v>15.442758620689656</v>
      </c>
      <c r="FL29" s="72"/>
      <c r="FM29" s="200">
        <f>SUM(FM23/FM11)</f>
        <v>15.442758620689656</v>
      </c>
      <c r="FN29" s="201">
        <f>SUM(FN23/FN11)</f>
        <v>14.665597532596642</v>
      </c>
      <c r="FO29" s="201"/>
      <c r="FP29" s="201">
        <f t="shared" ref="FP29" si="272">SUM(FP23/FP11)</f>
        <v>14.665597532596642</v>
      </c>
      <c r="FQ29" s="201" t="e">
        <f>SUM(FQ23/FQ11)</f>
        <v>#DIV/0!</v>
      </c>
      <c r="FR29" s="201"/>
      <c r="FS29" s="201" t="e">
        <f t="shared" ref="FS29" si="273">SUM(FS23/FS11)</f>
        <v>#DIV/0!</v>
      </c>
      <c r="FT29" s="201">
        <f>SUM(FT23/FT11)</f>
        <v>14.987375415282392</v>
      </c>
      <c r="FU29" s="201"/>
      <c r="FV29" s="201">
        <f t="shared" ref="FV29" si="274">SUM(FV23/FV11)</f>
        <v>14.987375415282392</v>
      </c>
      <c r="FW29" s="51" t="e">
        <f t="shared" si="139"/>
        <v>#DIV/0!</v>
      </c>
      <c r="FX29" s="51">
        <f t="shared" si="139"/>
        <v>0</v>
      </c>
      <c r="FY29" s="51" t="e">
        <f t="shared" si="139"/>
        <v>#DIV/0!</v>
      </c>
      <c r="FZ29" s="201">
        <f>SUM(FZ23/FZ11)</f>
        <v>14.611439924597976</v>
      </c>
      <c r="GA29" s="201"/>
      <c r="GB29" s="201">
        <f t="shared" ref="GB29" si="275">SUM(GB23/GB11)</f>
        <v>14.611439924597976</v>
      </c>
      <c r="GC29" s="201">
        <f>SUM(GC23/GC11)</f>
        <v>14.559268457891172</v>
      </c>
      <c r="GD29" s="201"/>
      <c r="GE29" s="201">
        <f t="shared" ref="GE29" si="276">SUM(GE23/GE11)</f>
        <v>14.559268457891172</v>
      </c>
      <c r="GF29" s="201">
        <f>SUM(GF23/GF11)</f>
        <v>14.415638692281769</v>
      </c>
      <c r="GG29" s="201"/>
      <c r="GH29" s="201">
        <f t="shared" ref="GH29" si="277">SUM(GH23/GH11)</f>
        <v>14.415638692281769</v>
      </c>
      <c r="GI29" s="51">
        <f t="shared" si="141"/>
        <v>-5.2171466706804281E-2</v>
      </c>
      <c r="GJ29" s="51">
        <f t="shared" si="141"/>
        <v>0</v>
      </c>
      <c r="GK29" s="51">
        <f t="shared" si="141"/>
        <v>-5.2171466706804281E-2</v>
      </c>
      <c r="GM29" s="199"/>
    </row>
    <row r="30" spans="1:195" ht="18.75" customHeight="1" x14ac:dyDescent="0.3">
      <c r="A30" s="70" t="s">
        <v>59</v>
      </c>
      <c r="B30" s="200">
        <f>SUM(C30)</f>
        <v>32.062929720822972</v>
      </c>
      <c r="C30" s="200">
        <f>SUM('[1]стоки 2019-2020'!AI39)</f>
        <v>32.062929720822972</v>
      </c>
      <c r="D30" s="200"/>
      <c r="E30" s="72">
        <f>SUM(E24/E12)</f>
        <v>32.060170602557335</v>
      </c>
      <c r="F30" s="72">
        <f>SUM(F24/F12)</f>
        <v>32.060170602557335</v>
      </c>
      <c r="G30" s="200"/>
      <c r="H30" s="72">
        <f>SUM(H24/H12)</f>
        <v>32.060391374625993</v>
      </c>
      <c r="I30" s="72">
        <f>SUM(I24/I12)</f>
        <v>32.060391374625993</v>
      </c>
      <c r="J30" s="200"/>
      <c r="K30" s="200">
        <f>SUM(L30)</f>
        <v>32.062929720822972</v>
      </c>
      <c r="L30" s="200">
        <f t="shared" si="236"/>
        <v>32.062929720822972</v>
      </c>
      <c r="M30" s="200"/>
      <c r="N30" s="72">
        <f>SUM(N24/N12)</f>
        <v>32.060182173064412</v>
      </c>
      <c r="O30" s="72">
        <f>SUM(O24/O12)</f>
        <v>32.060182173064412</v>
      </c>
      <c r="P30" s="200"/>
      <c r="Q30" s="72">
        <f>SUM(Q24/Q12)</f>
        <v>32.060569588341494</v>
      </c>
      <c r="R30" s="72">
        <f>SUM(R24/R12)</f>
        <v>32.060569588341494</v>
      </c>
      <c r="S30" s="200"/>
      <c r="T30" s="200">
        <f>SUM(U30)</f>
        <v>32.062929720822972</v>
      </c>
      <c r="U30" s="200">
        <f t="shared" si="237"/>
        <v>32.062929720822972</v>
      </c>
      <c r="V30" s="200"/>
      <c r="W30" s="72">
        <f>SUM(W24/W12)</f>
        <v>32.060107995452825</v>
      </c>
      <c r="X30" s="72">
        <f>SUM(X24/X12)</f>
        <v>32.060107995452825</v>
      </c>
      <c r="Y30" s="200"/>
      <c r="Z30" s="72">
        <f>SUM(Z24/Z12)</f>
        <v>32.058178286135345</v>
      </c>
      <c r="AA30" s="72">
        <f>SUM(AA24/AA12)</f>
        <v>32.058178286135345</v>
      </c>
      <c r="AB30" s="200"/>
      <c r="AC30" s="201">
        <f>SUM(AC24/AC12)</f>
        <v>32.062929720822972</v>
      </c>
      <c r="AD30" s="201">
        <f t="shared" ref="AD30" si="278">SUM(AD24/AD12)</f>
        <v>32.062929720822972</v>
      </c>
      <c r="AE30" s="201"/>
      <c r="AF30" s="201">
        <f>SUM(AF24/AF12)</f>
        <v>32.060153824256581</v>
      </c>
      <c r="AG30" s="201">
        <f t="shared" ref="AG30" si="279">SUM(AG24/AG12)</f>
        <v>32.060153824256581</v>
      </c>
      <c r="AH30" s="201"/>
      <c r="AI30" s="201">
        <f>SUM(AI24/AI12)</f>
        <v>32.059715639810427</v>
      </c>
      <c r="AJ30" s="201">
        <f>SUM(AJ24/AJ12)</f>
        <v>32.059715639810427</v>
      </c>
      <c r="AK30" s="201"/>
      <c r="AL30" s="51">
        <f t="shared" si="129"/>
        <v>-2.7758965663906565E-3</v>
      </c>
      <c r="AM30" s="51">
        <f t="shared" si="129"/>
        <v>-2.7758965663906565E-3</v>
      </c>
      <c r="AN30" s="51">
        <f t="shared" si="129"/>
        <v>0</v>
      </c>
      <c r="AO30" s="200">
        <f>SUM(AP30)</f>
        <v>32.062929720822972</v>
      </c>
      <c r="AP30" s="200">
        <f t="shared" si="241"/>
        <v>32.062929720822972</v>
      </c>
      <c r="AQ30" s="200"/>
      <c r="AR30" s="72">
        <f>SUM(AR24/AR12)</f>
        <v>32.060200298788246</v>
      </c>
      <c r="AS30" s="72">
        <f>SUM(AS24/AS12)</f>
        <v>32.060200298788246</v>
      </c>
      <c r="AT30" s="200"/>
      <c r="AU30" s="72">
        <f>SUM(AU24/AU12)</f>
        <v>32.060574603853077</v>
      </c>
      <c r="AV30" s="72">
        <f>SUM(AV24/AV12)</f>
        <v>32.060574603853077</v>
      </c>
      <c r="AW30" s="200"/>
      <c r="AX30" s="200">
        <f>SUM(AY30)</f>
        <v>32.062929720822972</v>
      </c>
      <c r="AY30" s="200">
        <f t="shared" ref="AY30" si="280">SUM(L30)</f>
        <v>32.062929720822972</v>
      </c>
      <c r="AZ30" s="200"/>
      <c r="BA30" s="72">
        <f>SUM(BA24/BA12)</f>
        <v>32.060218731716098</v>
      </c>
      <c r="BB30" s="72">
        <f>SUM(BB24/BB12)</f>
        <v>32.060218731716098</v>
      </c>
      <c r="BC30" s="200"/>
      <c r="BD30" s="72">
        <f>SUM(BD24/BD12)</f>
        <v>32.061012556257985</v>
      </c>
      <c r="BE30" s="72">
        <f>SUM(BE24/BE12)</f>
        <v>32.061012556257985</v>
      </c>
      <c r="BF30" s="200"/>
      <c r="BG30" s="200">
        <f>SUM(BH30)</f>
        <v>32.062929720822972</v>
      </c>
      <c r="BH30" s="200">
        <f t="shared" si="243"/>
        <v>32.062929720822972</v>
      </c>
      <c r="BI30" s="200"/>
      <c r="BJ30" s="72" t="e">
        <f>SUM(BJ24/BJ12)</f>
        <v>#DIV/0!</v>
      </c>
      <c r="BK30" s="72" t="e">
        <f>SUM(BK24/BK12)</f>
        <v>#DIV/0!</v>
      </c>
      <c r="BL30" s="200"/>
      <c r="BM30" s="72">
        <f>SUM(BM24/BM12)</f>
        <v>32.061088977423644</v>
      </c>
      <c r="BN30" s="72">
        <f>SUM(BN24/BN12)</f>
        <v>32.061088977423644</v>
      </c>
      <c r="BO30" s="200"/>
      <c r="BP30" s="201">
        <f>SUM(BP24/BP12)</f>
        <v>32.062929720822972</v>
      </c>
      <c r="BQ30" s="201">
        <f t="shared" ref="BQ30" si="281">SUM(BQ24/BQ12)</f>
        <v>32.062929720822972</v>
      </c>
      <c r="BR30" s="201"/>
      <c r="BS30" s="201">
        <f>SUM(BS24/BS12)</f>
        <v>32.06020860151839</v>
      </c>
      <c r="BT30" s="201">
        <f t="shared" ref="BT30" si="282">SUM(BT24/BT12)</f>
        <v>32.06020860151839</v>
      </c>
      <c r="BU30" s="201"/>
      <c r="BV30" s="201">
        <f>SUM(BV24/BV12)</f>
        <v>32.060885035420711</v>
      </c>
      <c r="BW30" s="201">
        <f t="shared" ref="BW30" si="283">SUM(BW24/BW12)</f>
        <v>32.060885035420711</v>
      </c>
      <c r="BX30" s="201"/>
      <c r="BY30" s="51">
        <f t="shared" si="131"/>
        <v>-2.7211193045815207E-3</v>
      </c>
      <c r="BZ30" s="51">
        <f t="shared" si="131"/>
        <v>-2.7211193045815207E-3</v>
      </c>
      <c r="CA30" s="51">
        <f t="shared" si="131"/>
        <v>0</v>
      </c>
      <c r="CB30" s="201">
        <f>SUM(CB24/CB12)</f>
        <v>32.062929720822972</v>
      </c>
      <c r="CC30" s="201">
        <f t="shared" ref="CC30" si="284">SUM(CC24/CC12)</f>
        <v>32.062929720822972</v>
      </c>
      <c r="CD30" s="201"/>
      <c r="CE30" s="201">
        <f>SUM(CE24/CE12)</f>
        <v>32.060172565665809</v>
      </c>
      <c r="CF30" s="201">
        <f t="shared" ref="CF30" si="285">SUM(CF24/CF12)</f>
        <v>32.060172565665809</v>
      </c>
      <c r="CG30" s="201"/>
      <c r="CH30" s="201">
        <f>SUM(CH24/CH12)</f>
        <v>32.06031194325125</v>
      </c>
      <c r="CI30" s="201">
        <f t="shared" ref="CI30" si="286">SUM(CI24/CI12)</f>
        <v>32.06031194325125</v>
      </c>
      <c r="CJ30" s="201"/>
      <c r="CK30" s="51">
        <f t="shared" si="133"/>
        <v>-2.7571551571625719E-3</v>
      </c>
      <c r="CL30" s="51">
        <f t="shared" si="133"/>
        <v>-2.7571551571625719E-3</v>
      </c>
      <c r="CM30" s="51">
        <f t="shared" si="133"/>
        <v>0</v>
      </c>
      <c r="CN30" s="200">
        <f>SUM(CO30)</f>
        <v>33.144512794382315</v>
      </c>
      <c r="CO30" s="200">
        <f>SUM('[1]стоки 2019-2020'!AI40)</f>
        <v>33.144512794382315</v>
      </c>
      <c r="CP30" s="200"/>
      <c r="CQ30" s="72" t="e">
        <f>SUM(CQ24/CQ12)</f>
        <v>#DIV/0!</v>
      </c>
      <c r="CR30" s="72" t="e">
        <f>SUM(CR24/CR12)</f>
        <v>#DIV/0!</v>
      </c>
      <c r="CS30" s="200"/>
      <c r="CT30" s="72">
        <f>SUM(CT24/CT12)</f>
        <v>32.060010177377144</v>
      </c>
      <c r="CU30" s="72">
        <f>SUM(CU24/CU12)</f>
        <v>32.060010177377144</v>
      </c>
      <c r="CV30" s="200"/>
      <c r="CW30" s="200">
        <f>SUM(CX30)</f>
        <v>33.144512794382315</v>
      </c>
      <c r="CX30" s="200">
        <f>SUM(CO30)</f>
        <v>33.144512794382315</v>
      </c>
      <c r="CY30" s="200"/>
      <c r="CZ30" s="72" t="e">
        <f>SUM(CZ24/CZ12)</f>
        <v>#DIV/0!</v>
      </c>
      <c r="DA30" s="72" t="e">
        <f>SUM(DA24/DA12)</f>
        <v>#DIV/0!</v>
      </c>
      <c r="DB30" s="200"/>
      <c r="DC30" s="72">
        <f>SUM(DC24/DC12)</f>
        <v>32.06028423639394</v>
      </c>
      <c r="DD30" s="72">
        <f>SUM(DD24/DD12)</f>
        <v>32.06028423639394</v>
      </c>
      <c r="DE30" s="200"/>
      <c r="DF30" s="200">
        <f>SUM(DG30)</f>
        <v>33.144512794382315</v>
      </c>
      <c r="DG30" s="200">
        <f t="shared" si="250"/>
        <v>33.144512794382315</v>
      </c>
      <c r="DH30" s="200"/>
      <c r="DI30" s="72" t="e">
        <f>SUM(DI24/DI12)</f>
        <v>#DIV/0!</v>
      </c>
      <c r="DJ30" s="72" t="e">
        <f>SUM(DJ24/DJ12)</f>
        <v>#DIV/0!</v>
      </c>
      <c r="DK30" s="200"/>
      <c r="DL30" s="72">
        <f>SUM(DL24/DL12)</f>
        <v>32.06009660623549</v>
      </c>
      <c r="DM30" s="72">
        <f>SUM(DM24/DM12)</f>
        <v>32.06009660623549</v>
      </c>
      <c r="DN30" s="200"/>
      <c r="DO30" s="201">
        <f>SUM(DO24/DO12)</f>
        <v>33.144512794382315</v>
      </c>
      <c r="DP30" s="201">
        <f t="shared" ref="DP30" si="287">SUM(DP24/DP12)</f>
        <v>33.144512794382315</v>
      </c>
      <c r="DQ30" s="201"/>
      <c r="DR30" s="201" t="e">
        <f>SUM(DR24/DR12)</f>
        <v>#DIV/0!</v>
      </c>
      <c r="DS30" s="201" t="e">
        <f>SUM(DS24/DS12)</f>
        <v>#DIV/0!</v>
      </c>
      <c r="DT30" s="201"/>
      <c r="DU30" s="201">
        <f>SUM(DU24/DU12)</f>
        <v>32.060128550694579</v>
      </c>
      <c r="DV30" s="201">
        <f>SUM(DV24/DV12)</f>
        <v>32.060128550694579</v>
      </c>
      <c r="DW30" s="201"/>
      <c r="DX30" s="51" t="e">
        <f t="shared" si="135"/>
        <v>#DIV/0!</v>
      </c>
      <c r="DY30" s="51" t="e">
        <f t="shared" si="135"/>
        <v>#DIV/0!</v>
      </c>
      <c r="DZ30" s="51">
        <f t="shared" si="135"/>
        <v>0</v>
      </c>
      <c r="EA30" s="201">
        <f>SUM(EA24/EA12)</f>
        <v>32.423457412009419</v>
      </c>
      <c r="EB30" s="201">
        <f t="shared" ref="EB30:EC30" si="288">SUM(EB24/EB12)</f>
        <v>32.423457412009419</v>
      </c>
      <c r="EC30" s="201" t="e">
        <f t="shared" si="288"/>
        <v>#DIV/0!</v>
      </c>
      <c r="ED30" s="201">
        <f>SUM(ED24/ED12)</f>
        <v>32.060172565665809</v>
      </c>
      <c r="EE30" s="201">
        <f>SUM(EE24/EE12)</f>
        <v>32.060172565665809</v>
      </c>
      <c r="EF30" s="201" t="e">
        <f>SUM(EF24/EF12)</f>
        <v>#DIV/0!</v>
      </c>
      <c r="EG30" s="201">
        <f>SUM(EG24/EG12)</f>
        <v>32.060248638357869</v>
      </c>
      <c r="EH30" s="201">
        <f>SUM(EH24/EH12)</f>
        <v>32.060248638357869</v>
      </c>
      <c r="EI30" s="201" t="e">
        <f>SUM(EI24/EI12)</f>
        <v>#DIV/0!</v>
      </c>
      <c r="EJ30" s="51">
        <f t="shared" si="137"/>
        <v>-0.36328484634361047</v>
      </c>
      <c r="EK30" s="51">
        <f t="shared" si="137"/>
        <v>-0.36328484634361047</v>
      </c>
      <c r="EL30" s="51" t="e">
        <f t="shared" si="137"/>
        <v>#DIV/0!</v>
      </c>
      <c r="EM30" s="200">
        <f>SUM(EN30)</f>
        <v>33.144512794382315</v>
      </c>
      <c r="EN30" s="200">
        <f t="shared" si="253"/>
        <v>33.144512794382315</v>
      </c>
      <c r="EO30" s="200"/>
      <c r="EP30" s="72" t="e">
        <f>SUM(EP24/EP12)</f>
        <v>#DIV/0!</v>
      </c>
      <c r="EQ30" s="72" t="e">
        <f>SUM(EQ24/EQ12)</f>
        <v>#DIV/0!</v>
      </c>
      <c r="ER30" s="200"/>
      <c r="ES30" s="72">
        <f>SUM(ES24/ES12)</f>
        <v>32.059855616874586</v>
      </c>
      <c r="ET30" s="72">
        <f>SUM(ET24/ET12)</f>
        <v>32.059855616874586</v>
      </c>
      <c r="EU30" s="200"/>
      <c r="EV30" s="200">
        <f>SUM(EW30)</f>
        <v>33.144512794382315</v>
      </c>
      <c r="EW30" s="200">
        <f t="shared" si="254"/>
        <v>33.144512794382315</v>
      </c>
      <c r="EX30" s="200"/>
      <c r="EY30" s="72" t="e">
        <f>SUM(EY24/EY12)</f>
        <v>#DIV/0!</v>
      </c>
      <c r="EZ30" s="72" t="e">
        <f>SUM(EZ24/EZ12)</f>
        <v>#DIV/0!</v>
      </c>
      <c r="FA30" s="200"/>
      <c r="FB30" s="72">
        <f>SUM(FB24/FB12)</f>
        <v>32.059192880730528</v>
      </c>
      <c r="FC30" s="72">
        <f>SUM(FC24/FC12)</f>
        <v>32.059192880730528</v>
      </c>
      <c r="FD30" s="200"/>
      <c r="FE30" s="200">
        <f>SUM(FF30)</f>
        <v>33.144512794382315</v>
      </c>
      <c r="FF30" s="200">
        <f t="shared" si="255"/>
        <v>33.144512794382315</v>
      </c>
      <c r="FG30" s="200"/>
      <c r="FH30" s="72" t="e">
        <f>SUM(FH24/FH12)</f>
        <v>#DIV/0!</v>
      </c>
      <c r="FI30" s="72" t="e">
        <f>SUM(FI24/FI12)</f>
        <v>#DIV/0!</v>
      </c>
      <c r="FJ30" s="200"/>
      <c r="FK30" s="72">
        <f>SUM(FK24/FK12)</f>
        <v>32.060136178978091</v>
      </c>
      <c r="FL30" s="72">
        <f>SUM(FL24/FL12)</f>
        <v>32.060136178978091</v>
      </c>
      <c r="FM30" s="200"/>
      <c r="FN30" s="201">
        <f>SUM(FN24/FN12)</f>
        <v>33.144512794382315</v>
      </c>
      <c r="FO30" s="201">
        <f t="shared" ref="FO30" si="289">SUM(FO24/FO12)</f>
        <v>33.144512794382315</v>
      </c>
      <c r="FP30" s="201"/>
      <c r="FQ30" s="201" t="e">
        <f>SUM(FQ24/FQ12)</f>
        <v>#DIV/0!</v>
      </c>
      <c r="FR30" s="201" t="e">
        <f>SUM(FR24/FR12)</f>
        <v>#DIV/0!</v>
      </c>
      <c r="FS30" s="201"/>
      <c r="FT30" s="201">
        <f>SUM(FT24/FT12)</f>
        <v>32.059739424805876</v>
      </c>
      <c r="FU30" s="201">
        <f>SUM(FU24/FU12)</f>
        <v>32.059739424805876</v>
      </c>
      <c r="FV30" s="201" t="e">
        <f>SUM(FV24/FV12)</f>
        <v>#DIV/0!</v>
      </c>
      <c r="FW30" s="51" t="e">
        <f t="shared" si="139"/>
        <v>#DIV/0!</v>
      </c>
      <c r="FX30" s="51" t="e">
        <f t="shared" si="139"/>
        <v>#DIV/0!</v>
      </c>
      <c r="FY30" s="51">
        <f t="shared" si="139"/>
        <v>0</v>
      </c>
      <c r="FZ30" s="201">
        <f>SUM(FZ24/FZ12)</f>
        <v>32.603721257602643</v>
      </c>
      <c r="GA30" s="201">
        <f t="shared" ref="GA30:GB30" si="290">SUM(GA24/GA12)</f>
        <v>32.603721257602643</v>
      </c>
      <c r="GB30" s="201" t="e">
        <f t="shared" si="290"/>
        <v>#DIV/0!</v>
      </c>
      <c r="GC30" s="201">
        <f>SUM(GC24/GC12)</f>
        <v>32.060172565665809</v>
      </c>
      <c r="GD30" s="201">
        <f>SUM(GD24/GD12)</f>
        <v>32.060172565665809</v>
      </c>
      <c r="GE30" s="201" t="e">
        <f>SUM(GE24/GE12)</f>
        <v>#DIV/0!</v>
      </c>
      <c r="GF30" s="201">
        <f>SUM(GF24/GF12)</f>
        <v>32.060114883994608</v>
      </c>
      <c r="GG30" s="201">
        <f>SUM(GG24/GG12)</f>
        <v>32.060114883994608</v>
      </c>
      <c r="GH30" s="201" t="e">
        <f>SUM(GH24/GH12)</f>
        <v>#DIV/0!</v>
      </c>
      <c r="GI30" s="51">
        <f t="shared" si="141"/>
        <v>-0.54354869193683442</v>
      </c>
      <c r="GJ30" s="51">
        <f t="shared" si="141"/>
        <v>-0.54354869193683442</v>
      </c>
      <c r="GK30" s="51" t="e">
        <f t="shared" si="141"/>
        <v>#DIV/0!</v>
      </c>
      <c r="GM30" s="199"/>
    </row>
    <row r="31" spans="1:195" ht="18.75" customHeight="1" x14ac:dyDescent="0.3">
      <c r="A31" s="6" t="s">
        <v>114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4"/>
      <c r="BN31" s="203"/>
      <c r="BO31" s="203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  <c r="FG31" s="189"/>
      <c r="FH31" s="189"/>
      <c r="FI31" s="189"/>
      <c r="FJ31" s="189"/>
      <c r="FK31" s="189"/>
      <c r="FL31" s="189"/>
      <c r="FM31" s="189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190"/>
      <c r="GD31" s="190"/>
      <c r="GE31" s="190"/>
      <c r="GF31" s="190"/>
      <c r="GG31" s="190"/>
      <c r="GH31" s="190"/>
      <c r="GI31" s="190"/>
      <c r="GJ31" s="190"/>
      <c r="GK31" s="191"/>
    </row>
    <row r="32" spans="1:195" ht="19.5" customHeight="1" x14ac:dyDescent="0.2">
      <c r="A32" s="10" t="s">
        <v>3</v>
      </c>
      <c r="B32" s="11" t="s">
        <v>4</v>
      </c>
      <c r="C32" s="12"/>
      <c r="D32" s="12"/>
      <c r="E32" s="13"/>
      <c r="F32" s="13"/>
      <c r="G32" s="13"/>
      <c r="H32" s="13"/>
      <c r="I32" s="14"/>
      <c r="J32" s="15"/>
      <c r="K32" s="11" t="s">
        <v>5</v>
      </c>
      <c r="L32" s="12"/>
      <c r="M32" s="12"/>
      <c r="N32" s="13"/>
      <c r="O32" s="13"/>
      <c r="P32" s="13"/>
      <c r="Q32" s="13"/>
      <c r="R32" s="14"/>
      <c r="S32" s="15"/>
      <c r="T32" s="11" t="s">
        <v>6</v>
      </c>
      <c r="U32" s="12"/>
      <c r="V32" s="12"/>
      <c r="W32" s="13"/>
      <c r="X32" s="13"/>
      <c r="Y32" s="13"/>
      <c r="Z32" s="13"/>
      <c r="AA32" s="16"/>
      <c r="AB32" s="17"/>
      <c r="AC32" s="18" t="s">
        <v>7</v>
      </c>
      <c r="AD32" s="19"/>
      <c r="AE32" s="19"/>
      <c r="AF32" s="20"/>
      <c r="AG32" s="20"/>
      <c r="AH32" s="20"/>
      <c r="AI32" s="20"/>
      <c r="AJ32" s="20"/>
      <c r="AK32" s="20"/>
      <c r="AL32" s="20"/>
      <c r="AM32" s="20"/>
      <c r="AN32" s="20"/>
      <c r="AO32" s="11" t="s">
        <v>8</v>
      </c>
      <c r="AP32" s="12"/>
      <c r="AQ32" s="12"/>
      <c r="AR32" s="13"/>
      <c r="AS32" s="13"/>
      <c r="AT32" s="13"/>
      <c r="AU32" s="13"/>
      <c r="AV32" s="16"/>
      <c r="AW32" s="17"/>
      <c r="AX32" s="11" t="s">
        <v>9</v>
      </c>
      <c r="AY32" s="12"/>
      <c r="AZ32" s="12"/>
      <c r="BA32" s="13"/>
      <c r="BB32" s="13"/>
      <c r="BC32" s="13"/>
      <c r="BD32" s="13"/>
      <c r="BE32" s="14"/>
      <c r="BF32" s="15"/>
      <c r="BG32" s="11" t="s">
        <v>10</v>
      </c>
      <c r="BH32" s="12"/>
      <c r="BI32" s="12"/>
      <c r="BJ32" s="13"/>
      <c r="BK32" s="13"/>
      <c r="BL32" s="13"/>
      <c r="BM32" s="13"/>
      <c r="BN32" s="14"/>
      <c r="BO32" s="15"/>
      <c r="BP32" s="18" t="s">
        <v>11</v>
      </c>
      <c r="BQ32" s="19"/>
      <c r="BR32" s="19"/>
      <c r="BS32" s="20"/>
      <c r="BT32" s="20"/>
      <c r="BU32" s="20"/>
      <c r="BV32" s="20"/>
      <c r="BW32" s="20"/>
      <c r="BX32" s="20"/>
      <c r="BY32" s="14"/>
      <c r="BZ32" s="14"/>
      <c r="CA32" s="14"/>
      <c r="CB32" s="18" t="s">
        <v>12</v>
      </c>
      <c r="CC32" s="19"/>
      <c r="CD32" s="19"/>
      <c r="CE32" s="20"/>
      <c r="CF32" s="20"/>
      <c r="CG32" s="20"/>
      <c r="CH32" s="20"/>
      <c r="CI32" s="20"/>
      <c r="CJ32" s="20"/>
      <c r="CK32" s="14"/>
      <c r="CL32" s="14"/>
      <c r="CM32" s="14"/>
      <c r="CN32" s="11" t="s">
        <v>13</v>
      </c>
      <c r="CO32" s="12"/>
      <c r="CP32" s="12"/>
      <c r="CQ32" s="13"/>
      <c r="CR32" s="13"/>
      <c r="CS32" s="13"/>
      <c r="CT32" s="13"/>
      <c r="CU32" s="14"/>
      <c r="CV32" s="15"/>
      <c r="CW32" s="11" t="s">
        <v>14</v>
      </c>
      <c r="CX32" s="12"/>
      <c r="CY32" s="12"/>
      <c r="CZ32" s="13"/>
      <c r="DA32" s="13"/>
      <c r="DB32" s="13"/>
      <c r="DC32" s="13"/>
      <c r="DD32" s="14"/>
      <c r="DE32" s="15"/>
      <c r="DF32" s="11" t="s">
        <v>15</v>
      </c>
      <c r="DG32" s="12"/>
      <c r="DH32" s="12"/>
      <c r="DI32" s="13"/>
      <c r="DJ32" s="13"/>
      <c r="DK32" s="13"/>
      <c r="DL32" s="13"/>
      <c r="DM32" s="14"/>
      <c r="DN32" s="15"/>
      <c r="DO32" s="18" t="s">
        <v>16</v>
      </c>
      <c r="DP32" s="19"/>
      <c r="DQ32" s="19"/>
      <c r="DR32" s="20"/>
      <c r="DS32" s="20"/>
      <c r="DT32" s="20"/>
      <c r="DU32" s="20"/>
      <c r="DV32" s="20"/>
      <c r="DW32" s="20"/>
      <c r="DX32" s="14"/>
      <c r="DY32" s="14"/>
      <c r="DZ32" s="14"/>
      <c r="EA32" s="18" t="s">
        <v>17</v>
      </c>
      <c r="EB32" s="19"/>
      <c r="EC32" s="19"/>
      <c r="ED32" s="20"/>
      <c r="EE32" s="20"/>
      <c r="EF32" s="20"/>
      <c r="EG32" s="20"/>
      <c r="EH32" s="20"/>
      <c r="EI32" s="20"/>
      <c r="EJ32" s="14"/>
      <c r="EK32" s="14"/>
      <c r="EL32" s="14"/>
      <c r="EM32" s="11" t="s">
        <v>18</v>
      </c>
      <c r="EN32" s="12"/>
      <c r="EO32" s="12"/>
      <c r="EP32" s="13"/>
      <c r="EQ32" s="13"/>
      <c r="ER32" s="13"/>
      <c r="ES32" s="13"/>
      <c r="ET32" s="14"/>
      <c r="EU32" s="15"/>
      <c r="EV32" s="11" t="s">
        <v>19</v>
      </c>
      <c r="EW32" s="12"/>
      <c r="EX32" s="12"/>
      <c r="EY32" s="13"/>
      <c r="EZ32" s="13"/>
      <c r="FA32" s="13"/>
      <c r="FB32" s="13"/>
      <c r="FC32" s="14"/>
      <c r="FD32" s="15"/>
      <c r="FE32" s="11" t="s">
        <v>20</v>
      </c>
      <c r="FF32" s="12"/>
      <c r="FG32" s="12"/>
      <c r="FH32" s="13"/>
      <c r="FI32" s="13"/>
      <c r="FJ32" s="13"/>
      <c r="FK32" s="13"/>
      <c r="FL32" s="14"/>
      <c r="FM32" s="15"/>
      <c r="FN32" s="18" t="s">
        <v>21</v>
      </c>
      <c r="FO32" s="19"/>
      <c r="FP32" s="19"/>
      <c r="FQ32" s="20"/>
      <c r="FR32" s="20"/>
      <c r="FS32" s="20"/>
      <c r="FT32" s="20"/>
      <c r="FU32" s="20"/>
      <c r="FV32" s="20"/>
      <c r="FW32" s="14"/>
      <c r="FX32" s="14"/>
      <c r="FY32" s="14"/>
      <c r="FZ32" s="18" t="s">
        <v>22</v>
      </c>
      <c r="GA32" s="19"/>
      <c r="GB32" s="19"/>
      <c r="GC32" s="20"/>
      <c r="GD32" s="20"/>
      <c r="GE32" s="20"/>
      <c r="GF32" s="20"/>
      <c r="GG32" s="20"/>
      <c r="GH32" s="20"/>
      <c r="GI32" s="14"/>
      <c r="GJ32" s="14"/>
      <c r="GK32" s="15"/>
    </row>
    <row r="33" spans="1:195" ht="19.5" customHeight="1" x14ac:dyDescent="0.2">
      <c r="A33" s="10"/>
      <c r="B33" s="21" t="s">
        <v>23</v>
      </c>
      <c r="C33" s="22"/>
      <c r="D33" s="23"/>
      <c r="E33" s="21" t="s">
        <v>24</v>
      </c>
      <c r="F33" s="22"/>
      <c r="G33" s="23"/>
      <c r="H33" s="21" t="s">
        <v>25</v>
      </c>
      <c r="I33" s="22"/>
      <c r="J33" s="23"/>
      <c r="K33" s="21" t="s">
        <v>23</v>
      </c>
      <c r="L33" s="22"/>
      <c r="M33" s="23"/>
      <c r="N33" s="21" t="s">
        <v>24</v>
      </c>
      <c r="O33" s="22"/>
      <c r="P33" s="23"/>
      <c r="Q33" s="21" t="s">
        <v>25</v>
      </c>
      <c r="R33" s="22"/>
      <c r="S33" s="23"/>
      <c r="T33" s="21" t="s">
        <v>23</v>
      </c>
      <c r="U33" s="22"/>
      <c r="V33" s="23"/>
      <c r="W33" s="21" t="s">
        <v>24</v>
      </c>
      <c r="X33" s="22"/>
      <c r="Y33" s="23"/>
      <c r="Z33" s="21" t="s">
        <v>25</v>
      </c>
      <c r="AA33" s="22"/>
      <c r="AB33" s="23"/>
      <c r="AC33" s="24" t="s">
        <v>23</v>
      </c>
      <c r="AD33" s="25"/>
      <c r="AE33" s="26"/>
      <c r="AF33" s="27" t="s">
        <v>24</v>
      </c>
      <c r="AG33" s="28"/>
      <c r="AH33" s="29"/>
      <c r="AI33" s="27" t="s">
        <v>25</v>
      </c>
      <c r="AJ33" s="28"/>
      <c r="AK33" s="29"/>
      <c r="AL33" s="24" t="s">
        <v>26</v>
      </c>
      <c r="AM33" s="25"/>
      <c r="AN33" s="26"/>
      <c r="AO33" s="21" t="s">
        <v>23</v>
      </c>
      <c r="AP33" s="22"/>
      <c r="AQ33" s="23"/>
      <c r="AR33" s="21" t="s">
        <v>24</v>
      </c>
      <c r="AS33" s="22"/>
      <c r="AT33" s="23"/>
      <c r="AU33" s="21" t="s">
        <v>25</v>
      </c>
      <c r="AV33" s="22"/>
      <c r="AW33" s="23"/>
      <c r="AX33" s="21" t="s">
        <v>23</v>
      </c>
      <c r="AY33" s="22"/>
      <c r="AZ33" s="23"/>
      <c r="BA33" s="21" t="s">
        <v>24</v>
      </c>
      <c r="BB33" s="22"/>
      <c r="BC33" s="23"/>
      <c r="BD33" s="21" t="s">
        <v>25</v>
      </c>
      <c r="BE33" s="22"/>
      <c r="BF33" s="23"/>
      <c r="BG33" s="21" t="s">
        <v>23</v>
      </c>
      <c r="BH33" s="22"/>
      <c r="BI33" s="23"/>
      <c r="BJ33" s="21" t="s">
        <v>24</v>
      </c>
      <c r="BK33" s="22"/>
      <c r="BL33" s="23"/>
      <c r="BM33" s="21" t="s">
        <v>25</v>
      </c>
      <c r="BN33" s="22"/>
      <c r="BO33" s="23"/>
      <c r="BP33" s="24" t="s">
        <v>23</v>
      </c>
      <c r="BQ33" s="25"/>
      <c r="BR33" s="26"/>
      <c r="BS33" s="27" t="s">
        <v>24</v>
      </c>
      <c r="BT33" s="28"/>
      <c r="BU33" s="29"/>
      <c r="BV33" s="27" t="s">
        <v>25</v>
      </c>
      <c r="BW33" s="28"/>
      <c r="BX33" s="29"/>
      <c r="BY33" s="24" t="s">
        <v>26</v>
      </c>
      <c r="BZ33" s="25"/>
      <c r="CA33" s="26"/>
      <c r="CB33" s="24" t="s">
        <v>23</v>
      </c>
      <c r="CC33" s="25"/>
      <c r="CD33" s="26"/>
      <c r="CE33" s="27" t="s">
        <v>24</v>
      </c>
      <c r="CF33" s="28"/>
      <c r="CG33" s="29"/>
      <c r="CH33" s="27" t="s">
        <v>25</v>
      </c>
      <c r="CI33" s="28"/>
      <c r="CJ33" s="29"/>
      <c r="CK33" s="24" t="s">
        <v>26</v>
      </c>
      <c r="CL33" s="25"/>
      <c r="CM33" s="26"/>
      <c r="CN33" s="21" t="s">
        <v>23</v>
      </c>
      <c r="CO33" s="22"/>
      <c r="CP33" s="23"/>
      <c r="CQ33" s="21" t="s">
        <v>24</v>
      </c>
      <c r="CR33" s="22"/>
      <c r="CS33" s="23"/>
      <c r="CT33" s="21" t="s">
        <v>25</v>
      </c>
      <c r="CU33" s="22"/>
      <c r="CV33" s="23"/>
      <c r="CW33" s="21" t="s">
        <v>23</v>
      </c>
      <c r="CX33" s="22"/>
      <c r="CY33" s="23"/>
      <c r="CZ33" s="21" t="s">
        <v>24</v>
      </c>
      <c r="DA33" s="22"/>
      <c r="DB33" s="23"/>
      <c r="DC33" s="21" t="s">
        <v>25</v>
      </c>
      <c r="DD33" s="22"/>
      <c r="DE33" s="23"/>
      <c r="DF33" s="21" t="s">
        <v>23</v>
      </c>
      <c r="DG33" s="22"/>
      <c r="DH33" s="23"/>
      <c r="DI33" s="21" t="s">
        <v>24</v>
      </c>
      <c r="DJ33" s="22"/>
      <c r="DK33" s="23"/>
      <c r="DL33" s="21" t="s">
        <v>25</v>
      </c>
      <c r="DM33" s="22"/>
      <c r="DN33" s="23"/>
      <c r="DO33" s="24" t="s">
        <v>23</v>
      </c>
      <c r="DP33" s="25"/>
      <c r="DQ33" s="26"/>
      <c r="DR33" s="27" t="s">
        <v>24</v>
      </c>
      <c r="DS33" s="28"/>
      <c r="DT33" s="29"/>
      <c r="DU33" s="27" t="s">
        <v>25</v>
      </c>
      <c r="DV33" s="28"/>
      <c r="DW33" s="29"/>
      <c r="DX33" s="24" t="s">
        <v>26</v>
      </c>
      <c r="DY33" s="25"/>
      <c r="DZ33" s="26"/>
      <c r="EA33" s="24" t="s">
        <v>23</v>
      </c>
      <c r="EB33" s="25"/>
      <c r="EC33" s="26"/>
      <c r="ED33" s="27" t="s">
        <v>24</v>
      </c>
      <c r="EE33" s="28"/>
      <c r="EF33" s="29"/>
      <c r="EG33" s="27" t="s">
        <v>25</v>
      </c>
      <c r="EH33" s="28"/>
      <c r="EI33" s="29"/>
      <c r="EJ33" s="24" t="s">
        <v>26</v>
      </c>
      <c r="EK33" s="25"/>
      <c r="EL33" s="26"/>
      <c r="EM33" s="21" t="s">
        <v>23</v>
      </c>
      <c r="EN33" s="22"/>
      <c r="EO33" s="23"/>
      <c r="EP33" s="21" t="s">
        <v>24</v>
      </c>
      <c r="EQ33" s="22"/>
      <c r="ER33" s="23"/>
      <c r="ES33" s="21" t="s">
        <v>25</v>
      </c>
      <c r="ET33" s="22"/>
      <c r="EU33" s="23"/>
      <c r="EV33" s="21" t="s">
        <v>23</v>
      </c>
      <c r="EW33" s="22"/>
      <c r="EX33" s="23"/>
      <c r="EY33" s="21" t="s">
        <v>24</v>
      </c>
      <c r="EZ33" s="22"/>
      <c r="FA33" s="23"/>
      <c r="FB33" s="21" t="s">
        <v>25</v>
      </c>
      <c r="FC33" s="22"/>
      <c r="FD33" s="23"/>
      <c r="FE33" s="21" t="s">
        <v>23</v>
      </c>
      <c r="FF33" s="22"/>
      <c r="FG33" s="23"/>
      <c r="FH33" s="21" t="s">
        <v>24</v>
      </c>
      <c r="FI33" s="22"/>
      <c r="FJ33" s="23"/>
      <c r="FK33" s="21" t="s">
        <v>25</v>
      </c>
      <c r="FL33" s="22"/>
      <c r="FM33" s="23"/>
      <c r="FN33" s="24" t="s">
        <v>23</v>
      </c>
      <c r="FO33" s="25"/>
      <c r="FP33" s="26"/>
      <c r="FQ33" s="27" t="s">
        <v>24</v>
      </c>
      <c r="FR33" s="28"/>
      <c r="FS33" s="29"/>
      <c r="FT33" s="27" t="s">
        <v>25</v>
      </c>
      <c r="FU33" s="28"/>
      <c r="FV33" s="29"/>
      <c r="FW33" s="24" t="s">
        <v>26</v>
      </c>
      <c r="FX33" s="25"/>
      <c r="FY33" s="26"/>
      <c r="FZ33" s="24" t="s">
        <v>23</v>
      </c>
      <c r="GA33" s="25"/>
      <c r="GB33" s="26"/>
      <c r="GC33" s="27" t="s">
        <v>24</v>
      </c>
      <c r="GD33" s="28"/>
      <c r="GE33" s="29"/>
      <c r="GF33" s="27" t="s">
        <v>25</v>
      </c>
      <c r="GG33" s="28"/>
      <c r="GH33" s="29"/>
      <c r="GI33" s="24" t="s">
        <v>26</v>
      </c>
      <c r="GJ33" s="25"/>
      <c r="GK33" s="26"/>
    </row>
    <row r="34" spans="1:195" ht="24.75" customHeight="1" x14ac:dyDescent="0.2">
      <c r="A34" s="10"/>
      <c r="B34" s="30" t="s">
        <v>27</v>
      </c>
      <c r="C34" s="30" t="s">
        <v>107</v>
      </c>
      <c r="D34" s="30" t="s">
        <v>108</v>
      </c>
      <c r="E34" s="30" t="s">
        <v>27</v>
      </c>
      <c r="F34" s="30" t="s">
        <v>107</v>
      </c>
      <c r="G34" s="30" t="s">
        <v>108</v>
      </c>
      <c r="H34" s="30" t="s">
        <v>27</v>
      </c>
      <c r="I34" s="30" t="s">
        <v>107</v>
      </c>
      <c r="J34" s="30" t="s">
        <v>108</v>
      </c>
      <c r="K34" s="30" t="s">
        <v>27</v>
      </c>
      <c r="L34" s="30" t="s">
        <v>107</v>
      </c>
      <c r="M34" s="30" t="s">
        <v>108</v>
      </c>
      <c r="N34" s="30" t="s">
        <v>27</v>
      </c>
      <c r="O34" s="30" t="s">
        <v>107</v>
      </c>
      <c r="P34" s="30" t="s">
        <v>108</v>
      </c>
      <c r="Q34" s="30" t="s">
        <v>27</v>
      </c>
      <c r="R34" s="30" t="s">
        <v>107</v>
      </c>
      <c r="S34" s="30" t="s">
        <v>108</v>
      </c>
      <c r="T34" s="30" t="s">
        <v>27</v>
      </c>
      <c r="U34" s="30" t="s">
        <v>107</v>
      </c>
      <c r="V34" s="30" t="s">
        <v>108</v>
      </c>
      <c r="W34" s="30" t="s">
        <v>27</v>
      </c>
      <c r="X34" s="30" t="s">
        <v>107</v>
      </c>
      <c r="Y34" s="30" t="s">
        <v>108</v>
      </c>
      <c r="Z34" s="30" t="s">
        <v>27</v>
      </c>
      <c r="AA34" s="30" t="s">
        <v>107</v>
      </c>
      <c r="AB34" s="30" t="s">
        <v>108</v>
      </c>
      <c r="AC34" s="31" t="s">
        <v>27</v>
      </c>
      <c r="AD34" s="31" t="s">
        <v>107</v>
      </c>
      <c r="AE34" s="31" t="s">
        <v>108</v>
      </c>
      <c r="AF34" s="31" t="s">
        <v>27</v>
      </c>
      <c r="AG34" s="31" t="s">
        <v>107</v>
      </c>
      <c r="AH34" s="31" t="s">
        <v>108</v>
      </c>
      <c r="AI34" s="31" t="s">
        <v>27</v>
      </c>
      <c r="AJ34" s="31" t="s">
        <v>107</v>
      </c>
      <c r="AK34" s="31" t="s">
        <v>108</v>
      </c>
      <c r="AL34" s="31" t="s">
        <v>27</v>
      </c>
      <c r="AM34" s="31" t="s">
        <v>107</v>
      </c>
      <c r="AN34" s="31" t="s">
        <v>108</v>
      </c>
      <c r="AO34" s="30" t="s">
        <v>27</v>
      </c>
      <c r="AP34" s="30" t="s">
        <v>107</v>
      </c>
      <c r="AQ34" s="30" t="s">
        <v>108</v>
      </c>
      <c r="AR34" s="30" t="s">
        <v>27</v>
      </c>
      <c r="AS34" s="30" t="s">
        <v>107</v>
      </c>
      <c r="AT34" s="30" t="s">
        <v>108</v>
      </c>
      <c r="AU34" s="30" t="s">
        <v>27</v>
      </c>
      <c r="AV34" s="30" t="s">
        <v>107</v>
      </c>
      <c r="AW34" s="30" t="s">
        <v>108</v>
      </c>
      <c r="AX34" s="30" t="s">
        <v>27</v>
      </c>
      <c r="AY34" s="30" t="s">
        <v>107</v>
      </c>
      <c r="AZ34" s="30" t="s">
        <v>108</v>
      </c>
      <c r="BA34" s="30" t="s">
        <v>27</v>
      </c>
      <c r="BB34" s="30" t="s">
        <v>107</v>
      </c>
      <c r="BC34" s="30" t="s">
        <v>108</v>
      </c>
      <c r="BD34" s="30" t="s">
        <v>27</v>
      </c>
      <c r="BE34" s="30" t="s">
        <v>107</v>
      </c>
      <c r="BF34" s="30" t="s">
        <v>108</v>
      </c>
      <c r="BG34" s="30" t="s">
        <v>27</v>
      </c>
      <c r="BH34" s="30" t="s">
        <v>107</v>
      </c>
      <c r="BI34" s="30" t="s">
        <v>108</v>
      </c>
      <c r="BJ34" s="30" t="s">
        <v>27</v>
      </c>
      <c r="BK34" s="30" t="s">
        <v>107</v>
      </c>
      <c r="BL34" s="30" t="s">
        <v>108</v>
      </c>
      <c r="BM34" s="30" t="s">
        <v>27</v>
      </c>
      <c r="BN34" s="30" t="s">
        <v>107</v>
      </c>
      <c r="BO34" s="30" t="s">
        <v>108</v>
      </c>
      <c r="BP34" s="31" t="s">
        <v>27</v>
      </c>
      <c r="BQ34" s="31" t="s">
        <v>107</v>
      </c>
      <c r="BR34" s="31" t="s">
        <v>108</v>
      </c>
      <c r="BS34" s="31" t="s">
        <v>27</v>
      </c>
      <c r="BT34" s="31" t="s">
        <v>107</v>
      </c>
      <c r="BU34" s="31" t="s">
        <v>108</v>
      </c>
      <c r="BV34" s="31" t="s">
        <v>27</v>
      </c>
      <c r="BW34" s="31" t="s">
        <v>107</v>
      </c>
      <c r="BX34" s="31" t="s">
        <v>108</v>
      </c>
      <c r="BY34" s="31" t="s">
        <v>27</v>
      </c>
      <c r="BZ34" s="31" t="s">
        <v>107</v>
      </c>
      <c r="CA34" s="31" t="s">
        <v>108</v>
      </c>
      <c r="CB34" s="31" t="s">
        <v>27</v>
      </c>
      <c r="CC34" s="31" t="s">
        <v>107</v>
      </c>
      <c r="CD34" s="31" t="s">
        <v>108</v>
      </c>
      <c r="CE34" s="31" t="s">
        <v>27</v>
      </c>
      <c r="CF34" s="31" t="s">
        <v>107</v>
      </c>
      <c r="CG34" s="31" t="s">
        <v>108</v>
      </c>
      <c r="CH34" s="31" t="s">
        <v>27</v>
      </c>
      <c r="CI34" s="31" t="s">
        <v>107</v>
      </c>
      <c r="CJ34" s="31" t="s">
        <v>108</v>
      </c>
      <c r="CK34" s="31" t="s">
        <v>27</v>
      </c>
      <c r="CL34" s="31" t="s">
        <v>107</v>
      </c>
      <c r="CM34" s="31" t="s">
        <v>108</v>
      </c>
      <c r="CN34" s="30" t="s">
        <v>27</v>
      </c>
      <c r="CO34" s="30" t="s">
        <v>107</v>
      </c>
      <c r="CP34" s="30" t="s">
        <v>108</v>
      </c>
      <c r="CQ34" s="30" t="s">
        <v>27</v>
      </c>
      <c r="CR34" s="30" t="s">
        <v>107</v>
      </c>
      <c r="CS34" s="30" t="s">
        <v>108</v>
      </c>
      <c r="CT34" s="30" t="s">
        <v>27</v>
      </c>
      <c r="CU34" s="30" t="s">
        <v>107</v>
      </c>
      <c r="CV34" s="30" t="s">
        <v>108</v>
      </c>
      <c r="CW34" s="30" t="s">
        <v>27</v>
      </c>
      <c r="CX34" s="30" t="s">
        <v>107</v>
      </c>
      <c r="CY34" s="30" t="s">
        <v>108</v>
      </c>
      <c r="CZ34" s="30" t="s">
        <v>27</v>
      </c>
      <c r="DA34" s="30" t="s">
        <v>107</v>
      </c>
      <c r="DB34" s="30" t="s">
        <v>108</v>
      </c>
      <c r="DC34" s="30" t="s">
        <v>27</v>
      </c>
      <c r="DD34" s="30" t="s">
        <v>107</v>
      </c>
      <c r="DE34" s="30" t="s">
        <v>108</v>
      </c>
      <c r="DF34" s="30" t="s">
        <v>27</v>
      </c>
      <c r="DG34" s="30" t="s">
        <v>107</v>
      </c>
      <c r="DH34" s="30" t="s">
        <v>108</v>
      </c>
      <c r="DI34" s="30" t="s">
        <v>27</v>
      </c>
      <c r="DJ34" s="30" t="s">
        <v>107</v>
      </c>
      <c r="DK34" s="30" t="s">
        <v>108</v>
      </c>
      <c r="DL34" s="30" t="s">
        <v>27</v>
      </c>
      <c r="DM34" s="30" t="s">
        <v>107</v>
      </c>
      <c r="DN34" s="30" t="s">
        <v>108</v>
      </c>
      <c r="DO34" s="31" t="s">
        <v>27</v>
      </c>
      <c r="DP34" s="31" t="s">
        <v>107</v>
      </c>
      <c r="DQ34" s="31" t="s">
        <v>108</v>
      </c>
      <c r="DR34" s="31" t="s">
        <v>27</v>
      </c>
      <c r="DS34" s="31" t="s">
        <v>107</v>
      </c>
      <c r="DT34" s="31" t="s">
        <v>108</v>
      </c>
      <c r="DU34" s="31" t="s">
        <v>27</v>
      </c>
      <c r="DV34" s="31" t="s">
        <v>107</v>
      </c>
      <c r="DW34" s="31" t="s">
        <v>108</v>
      </c>
      <c r="DX34" s="31" t="s">
        <v>27</v>
      </c>
      <c r="DY34" s="31" t="s">
        <v>107</v>
      </c>
      <c r="DZ34" s="31" t="s">
        <v>108</v>
      </c>
      <c r="EA34" s="31" t="s">
        <v>27</v>
      </c>
      <c r="EB34" s="31" t="s">
        <v>107</v>
      </c>
      <c r="EC34" s="31" t="s">
        <v>108</v>
      </c>
      <c r="ED34" s="31" t="s">
        <v>27</v>
      </c>
      <c r="EE34" s="31" t="s">
        <v>107</v>
      </c>
      <c r="EF34" s="31" t="s">
        <v>108</v>
      </c>
      <c r="EG34" s="31" t="s">
        <v>27</v>
      </c>
      <c r="EH34" s="31" t="s">
        <v>107</v>
      </c>
      <c r="EI34" s="31" t="s">
        <v>108</v>
      </c>
      <c r="EJ34" s="31" t="s">
        <v>27</v>
      </c>
      <c r="EK34" s="31" t="s">
        <v>107</v>
      </c>
      <c r="EL34" s="31" t="s">
        <v>108</v>
      </c>
      <c r="EM34" s="30" t="s">
        <v>27</v>
      </c>
      <c r="EN34" s="30" t="s">
        <v>107</v>
      </c>
      <c r="EO34" s="30" t="s">
        <v>108</v>
      </c>
      <c r="EP34" s="30" t="s">
        <v>27</v>
      </c>
      <c r="EQ34" s="30" t="s">
        <v>107</v>
      </c>
      <c r="ER34" s="30" t="s">
        <v>108</v>
      </c>
      <c r="ES34" s="30" t="s">
        <v>27</v>
      </c>
      <c r="ET34" s="30" t="s">
        <v>107</v>
      </c>
      <c r="EU34" s="30" t="s">
        <v>108</v>
      </c>
      <c r="EV34" s="30" t="s">
        <v>27</v>
      </c>
      <c r="EW34" s="30" t="s">
        <v>107</v>
      </c>
      <c r="EX34" s="30" t="s">
        <v>108</v>
      </c>
      <c r="EY34" s="30" t="s">
        <v>27</v>
      </c>
      <c r="EZ34" s="30" t="s">
        <v>107</v>
      </c>
      <c r="FA34" s="30" t="s">
        <v>108</v>
      </c>
      <c r="FB34" s="30" t="s">
        <v>27</v>
      </c>
      <c r="FC34" s="30" t="s">
        <v>107</v>
      </c>
      <c r="FD34" s="30" t="s">
        <v>108</v>
      </c>
      <c r="FE34" s="30" t="s">
        <v>27</v>
      </c>
      <c r="FF34" s="30" t="s">
        <v>107</v>
      </c>
      <c r="FG34" s="30" t="s">
        <v>108</v>
      </c>
      <c r="FH34" s="30" t="s">
        <v>27</v>
      </c>
      <c r="FI34" s="30" t="s">
        <v>107</v>
      </c>
      <c r="FJ34" s="30" t="s">
        <v>108</v>
      </c>
      <c r="FK34" s="30" t="s">
        <v>27</v>
      </c>
      <c r="FL34" s="30" t="s">
        <v>107</v>
      </c>
      <c r="FM34" s="30" t="s">
        <v>108</v>
      </c>
      <c r="FN34" s="31" t="s">
        <v>27</v>
      </c>
      <c r="FO34" s="31" t="s">
        <v>107</v>
      </c>
      <c r="FP34" s="31" t="s">
        <v>108</v>
      </c>
      <c r="FQ34" s="31" t="s">
        <v>27</v>
      </c>
      <c r="FR34" s="31" t="s">
        <v>107</v>
      </c>
      <c r="FS34" s="31" t="s">
        <v>108</v>
      </c>
      <c r="FT34" s="31" t="s">
        <v>27</v>
      </c>
      <c r="FU34" s="31" t="s">
        <v>107</v>
      </c>
      <c r="FV34" s="31" t="s">
        <v>108</v>
      </c>
      <c r="FW34" s="31" t="s">
        <v>27</v>
      </c>
      <c r="FX34" s="31" t="s">
        <v>107</v>
      </c>
      <c r="FY34" s="31" t="s">
        <v>108</v>
      </c>
      <c r="FZ34" s="31" t="s">
        <v>27</v>
      </c>
      <c r="GA34" s="31" t="s">
        <v>107</v>
      </c>
      <c r="GB34" s="31" t="s">
        <v>108</v>
      </c>
      <c r="GC34" s="31" t="s">
        <v>27</v>
      </c>
      <c r="GD34" s="31" t="s">
        <v>107</v>
      </c>
      <c r="GE34" s="31" t="s">
        <v>108</v>
      </c>
      <c r="GF34" s="31" t="s">
        <v>27</v>
      </c>
      <c r="GG34" s="31" t="s">
        <v>107</v>
      </c>
      <c r="GH34" s="31" t="s">
        <v>108</v>
      </c>
      <c r="GI34" s="31" t="s">
        <v>27</v>
      </c>
      <c r="GJ34" s="31" t="s">
        <v>107</v>
      </c>
      <c r="GK34" s="31" t="s">
        <v>108</v>
      </c>
    </row>
    <row r="35" spans="1:195" ht="18.75" customHeight="1" x14ac:dyDescent="0.3">
      <c r="A35" s="62" t="s">
        <v>62</v>
      </c>
      <c r="B35" s="106">
        <f>SUM(C35:D35)</f>
        <v>726.97456043146803</v>
      </c>
      <c r="C35" s="106">
        <f>SUM('[1]ПОЛНАЯ СЕБЕСТОИМОСТЬ СТОКИ 2020'!C151)/3</f>
        <v>723.54585482449204</v>
      </c>
      <c r="D35" s="106">
        <f>SUM('[1]ПОЛНАЯ СЕБЕСТОИМОСТЬ СТОКИ 2020'!D151)/3</f>
        <v>3.4287056069760511</v>
      </c>
      <c r="E35" s="106">
        <f>SUM(F35:G35)</f>
        <v>940.61599999999987</v>
      </c>
      <c r="F35" s="106">
        <f>SUM('[1]ПОЛНАЯ СЕБЕСТОИМОСТЬ СТОКИ 2020'!F151)</f>
        <v>939.9559999999999</v>
      </c>
      <c r="G35" s="106">
        <f>SUM('[1]ПОЛНАЯ СЕБЕСТОИМОСТЬ СТОКИ 2020'!G151)</f>
        <v>0.66</v>
      </c>
      <c r="H35" s="107">
        <f>SUM(I35:J35)</f>
        <v>945.5</v>
      </c>
      <c r="I35" s="107">
        <v>945.12</v>
      </c>
      <c r="J35" s="107">
        <v>0.38</v>
      </c>
      <c r="K35" s="106">
        <f>SUM(L35:M35)</f>
        <v>726.97456043146803</v>
      </c>
      <c r="L35" s="106">
        <f>SUM(C35)</f>
        <v>723.54585482449204</v>
      </c>
      <c r="M35" s="106">
        <f>SUM(D35)</f>
        <v>3.4287056069760511</v>
      </c>
      <c r="N35" s="106">
        <f>SUM(O35:P35)</f>
        <v>714.35199999999998</v>
      </c>
      <c r="O35" s="106">
        <f>SUM('[1]ПОЛНАЯ СЕБЕСТОИМОСТЬ СТОКИ 2020'!I151)</f>
        <v>713.98099999999999</v>
      </c>
      <c r="P35" s="106">
        <f>SUM('[1]ПОЛНАЯ СЕБЕСТОИМОСТЬ СТОКИ 2020'!J151)</f>
        <v>0.371</v>
      </c>
      <c r="Q35" s="107">
        <f>SUM(R35:S35)</f>
        <v>790.80000000000007</v>
      </c>
      <c r="R35" s="107">
        <v>790.48</v>
      </c>
      <c r="S35" s="107">
        <v>0.32</v>
      </c>
      <c r="T35" s="106">
        <f>SUM(U35:V35)</f>
        <v>726.97456043146803</v>
      </c>
      <c r="U35" s="106">
        <f>SUM(L35)</f>
        <v>723.54585482449204</v>
      </c>
      <c r="V35" s="106">
        <f>SUM(M35)</f>
        <v>3.4287056069760511</v>
      </c>
      <c r="W35" s="106">
        <f>SUM(X35:Y35)</f>
        <v>939.98</v>
      </c>
      <c r="X35" s="106">
        <f>SUM('[1]ПОЛНАЯ СЕБЕСТОИМОСТЬ СТОКИ 2020'!L151)</f>
        <v>934.76</v>
      </c>
      <c r="Y35" s="106">
        <f>SUM('[1]ПОЛНАЯ СЕБЕСТОИМОСТЬ СТОКИ 2020'!M151)</f>
        <v>5.22</v>
      </c>
      <c r="Z35" s="107">
        <f>SUM(AA35:AB35)</f>
        <v>861.81000000000006</v>
      </c>
      <c r="AA35" s="107">
        <v>861.73</v>
      </c>
      <c r="AB35" s="107">
        <v>0.08</v>
      </c>
      <c r="AC35" s="194">
        <f t="shared" ref="AC35:AK41" si="291">SUM(B35+K35+T35)</f>
        <v>2180.9236812944041</v>
      </c>
      <c r="AD35" s="194">
        <f t="shared" si="291"/>
        <v>2170.6375644734762</v>
      </c>
      <c r="AE35" s="194">
        <f t="shared" si="291"/>
        <v>10.286116820928154</v>
      </c>
      <c r="AF35" s="194">
        <f t="shared" si="291"/>
        <v>2594.9479999999999</v>
      </c>
      <c r="AG35" s="194">
        <f t="shared" si="291"/>
        <v>2588.6970000000001</v>
      </c>
      <c r="AH35" s="194">
        <f t="shared" si="291"/>
        <v>6.2509999999999994</v>
      </c>
      <c r="AI35" s="194">
        <f t="shared" si="291"/>
        <v>2598.11</v>
      </c>
      <c r="AJ35" s="194">
        <f t="shared" si="291"/>
        <v>2597.33</v>
      </c>
      <c r="AK35" s="194">
        <f t="shared" si="291"/>
        <v>0.77999999999999992</v>
      </c>
      <c r="AL35" s="113">
        <f t="shared" ref="AL35:AN69" si="292">SUM(AF35-AC35)</f>
        <v>414.02431870559576</v>
      </c>
      <c r="AM35" s="113">
        <f t="shared" si="292"/>
        <v>418.05943552652388</v>
      </c>
      <c r="AN35" s="113">
        <f t="shared" si="292"/>
        <v>-4.0351168209281543</v>
      </c>
      <c r="AO35" s="106">
        <f>SUM(AP35:AQ35)</f>
        <v>726.97456043146803</v>
      </c>
      <c r="AP35" s="106">
        <f>SUM('[1]ПОЛНАЯ СЕБЕСТОИМОСТЬ СТОКИ 2020'!R151)/3</f>
        <v>723.54585482449204</v>
      </c>
      <c r="AQ35" s="106">
        <f>SUM('[1]ПОЛНАЯ СЕБЕСТОИМОСТЬ СТОКИ 2020'!S151)/3</f>
        <v>3.4287056069760511</v>
      </c>
      <c r="AR35" s="106">
        <f>SUM(AS35:AT35)</f>
        <v>929.20999999999992</v>
      </c>
      <c r="AS35" s="106">
        <f>SUM('[1]ПОЛНАЯ СЕБЕСТОИМОСТЬ СТОКИ 2020'!U151)</f>
        <v>928.68</v>
      </c>
      <c r="AT35" s="106">
        <f>SUM('[1]ПОЛНАЯ СЕБЕСТОИМОСТЬ СТОКИ 2020'!V151)</f>
        <v>0.53</v>
      </c>
      <c r="AU35" s="107">
        <f>SUM(AV35:AW35)</f>
        <v>981.6099999999999</v>
      </c>
      <c r="AV35" s="107">
        <v>981.05</v>
      </c>
      <c r="AW35" s="107">
        <v>0.56000000000000005</v>
      </c>
      <c r="AX35" s="106">
        <f>SUM(AY35:AZ35)</f>
        <v>726.97456043146803</v>
      </c>
      <c r="AY35" s="106">
        <f>SUM(AP35)</f>
        <v>723.54585482449204</v>
      </c>
      <c r="AZ35" s="106">
        <f>SUM(AQ35)</f>
        <v>3.4287056069760511</v>
      </c>
      <c r="BA35" s="105">
        <f>SUM(BB35:BC35)</f>
        <v>0</v>
      </c>
      <c r="BB35" s="105">
        <f>SUM('[1]ПОЛНАЯ СЕБЕСТОИМОСТЬ СТОКИ 2020'!X151)</f>
        <v>0</v>
      </c>
      <c r="BC35" s="105">
        <f>SUM('[1]ПОЛНАЯ СЕБЕСТОИМОСТЬ СТОКИ 2020'!Y151)</f>
        <v>0</v>
      </c>
      <c r="BD35" s="107">
        <f>SUM(BE35:BF35)</f>
        <v>800.70999999999992</v>
      </c>
      <c r="BE35" s="107">
        <v>799.78</v>
      </c>
      <c r="BF35" s="107">
        <v>0.93</v>
      </c>
      <c r="BG35" s="106">
        <f>SUM(BH35:BI35)</f>
        <v>726.97456043146803</v>
      </c>
      <c r="BH35" s="106">
        <f>SUM(AY35)</f>
        <v>723.54585482449204</v>
      </c>
      <c r="BI35" s="106">
        <f>SUM(AZ35)</f>
        <v>3.4287056069760511</v>
      </c>
      <c r="BJ35" s="106">
        <f>SUM(BK35:BL35)</f>
        <v>0</v>
      </c>
      <c r="BK35" s="106">
        <f>SUM('[1]ПОЛНАЯ СЕБЕСТОИМОСТЬ СТОКИ 2020'!AA151)</f>
        <v>0</v>
      </c>
      <c r="BL35" s="106">
        <f>SUM('[1]ПОЛНАЯ СЕБЕСТОИМОСТЬ СТОКИ 2020'!AB151)</f>
        <v>0</v>
      </c>
      <c r="BM35" s="107">
        <f>SUM(BN35:BO35)</f>
        <v>679.85</v>
      </c>
      <c r="BN35" s="107">
        <v>672.73</v>
      </c>
      <c r="BO35" s="107">
        <v>7.12</v>
      </c>
      <c r="BP35" s="194">
        <f t="shared" ref="BP35:BX41" si="293">SUM(AO35+AX35+BG35)</f>
        <v>2180.9236812944041</v>
      </c>
      <c r="BQ35" s="194">
        <f t="shared" si="293"/>
        <v>2170.6375644734762</v>
      </c>
      <c r="BR35" s="194">
        <f t="shared" si="293"/>
        <v>10.286116820928154</v>
      </c>
      <c r="BS35" s="194">
        <f t="shared" si="293"/>
        <v>929.20999999999992</v>
      </c>
      <c r="BT35" s="194">
        <f t="shared" si="293"/>
        <v>928.68</v>
      </c>
      <c r="BU35" s="194">
        <f t="shared" si="293"/>
        <v>0.53</v>
      </c>
      <c r="BV35" s="194">
        <f t="shared" si="293"/>
        <v>2462.1699999999996</v>
      </c>
      <c r="BW35" s="194">
        <f t="shared" si="293"/>
        <v>2453.56</v>
      </c>
      <c r="BX35" s="194">
        <f t="shared" si="293"/>
        <v>8.61</v>
      </c>
      <c r="BY35" s="113">
        <f t="shared" ref="BY35:CA69" si="294">SUM(BS35-BP35)</f>
        <v>-1251.7136812944041</v>
      </c>
      <c r="BZ35" s="113">
        <f t="shared" si="294"/>
        <v>-1241.9575644734764</v>
      </c>
      <c r="CA35" s="113">
        <f t="shared" si="294"/>
        <v>-9.7561168209281544</v>
      </c>
      <c r="CB35" s="194">
        <f t="shared" ref="CB35:CJ41" si="295">SUM(AC35+BP35)</f>
        <v>4361.8473625888082</v>
      </c>
      <c r="CC35" s="194">
        <f t="shared" si="295"/>
        <v>4341.2751289469525</v>
      </c>
      <c r="CD35" s="194">
        <f t="shared" si="295"/>
        <v>20.572233641856307</v>
      </c>
      <c r="CE35" s="194">
        <f t="shared" si="295"/>
        <v>3524.1579999999999</v>
      </c>
      <c r="CF35" s="194">
        <f t="shared" si="295"/>
        <v>3517.377</v>
      </c>
      <c r="CG35" s="194">
        <f t="shared" si="295"/>
        <v>6.7809999999999997</v>
      </c>
      <c r="CH35" s="205">
        <f t="shared" si="295"/>
        <v>5060.28</v>
      </c>
      <c r="CI35" s="205">
        <f t="shared" si="295"/>
        <v>5050.8899999999994</v>
      </c>
      <c r="CJ35" s="205">
        <f t="shared" si="295"/>
        <v>9.3899999999999988</v>
      </c>
      <c r="CK35" s="113">
        <f t="shared" ref="CK35:CM69" si="296">SUM(CE35-CB35)</f>
        <v>-837.68936258880831</v>
      </c>
      <c r="CL35" s="113">
        <f t="shared" si="296"/>
        <v>-823.89812894695251</v>
      </c>
      <c r="CM35" s="113">
        <f t="shared" si="296"/>
        <v>-13.791233641856309</v>
      </c>
      <c r="CN35" s="106">
        <f>SUM(CO35:CP35)</f>
        <v>748.88322970701427</v>
      </c>
      <c r="CO35" s="106">
        <f>SUM('[1]ПОЛНАЯ СЕБЕСТОИМОСТЬ СТОКИ 2020'!AP151)/3</f>
        <v>745.25223046922667</v>
      </c>
      <c r="CP35" s="106">
        <f>SUM('[1]ПОЛНАЯ СЕБЕСТОИМОСТЬ СТОКИ 2020'!AQ151)/3</f>
        <v>3.630999237787639</v>
      </c>
      <c r="CQ35" s="106">
        <f>SUM(CR35:CS35)</f>
        <v>0</v>
      </c>
      <c r="CR35" s="106">
        <f>SUM('[1]ПОЛНАЯ СЕБЕСТОИМОСТЬ СТОКИ 2020'!AS151)</f>
        <v>0</v>
      </c>
      <c r="CS35" s="106">
        <f>SUM('[1]ПОЛНАЯ СЕБЕСТОИМОСТЬ СТОКИ 2020'!AT151)</f>
        <v>0</v>
      </c>
      <c r="CT35" s="107">
        <f>SUM(CU35:CV35)</f>
        <v>839.07</v>
      </c>
      <c r="CU35" s="107">
        <v>838.48</v>
      </c>
      <c r="CV35" s="107">
        <v>0.59</v>
      </c>
      <c r="CW35" s="106">
        <f>SUM(CX35:CY35)</f>
        <v>748.88322970701427</v>
      </c>
      <c r="CX35" s="106">
        <f>SUM(CO35)</f>
        <v>745.25223046922667</v>
      </c>
      <c r="CY35" s="106">
        <f>SUM(CP35)</f>
        <v>3.630999237787639</v>
      </c>
      <c r="CZ35" s="106">
        <f>SUM(DA35:DB35)</f>
        <v>0</v>
      </c>
      <c r="DA35" s="106">
        <f>SUM('[1]ПОЛНАЯ СЕБЕСТОИМОСТЬ СТОКИ 2020'!AV151)</f>
        <v>0</v>
      </c>
      <c r="DB35" s="106">
        <f>SUM('[1]ПОЛНАЯ СЕБЕСТОИМОСТЬ СТОКИ 2020'!AW151)</f>
        <v>0</v>
      </c>
      <c r="DC35" s="107">
        <f>SUM(DD35:DE35)</f>
        <v>930.61</v>
      </c>
      <c r="DD35" s="107">
        <v>929.88</v>
      </c>
      <c r="DE35" s="107">
        <v>0.73</v>
      </c>
      <c r="DF35" s="106">
        <f>SUM(DG35:DH35)</f>
        <v>748.88322970701427</v>
      </c>
      <c r="DG35" s="106">
        <f>SUM(CX35)</f>
        <v>745.25223046922667</v>
      </c>
      <c r="DH35" s="106">
        <f>SUM(CY35)</f>
        <v>3.630999237787639</v>
      </c>
      <c r="DI35" s="106">
        <f>SUM(DJ35:DK35)</f>
        <v>0</v>
      </c>
      <c r="DJ35" s="106">
        <f>SUM('[1]ПОЛНАЯ СЕБЕСТОИМОСТЬ СТОКИ 2020'!AY151)</f>
        <v>0</v>
      </c>
      <c r="DK35" s="106">
        <f>SUM('[1]ПОЛНАЯ СЕБЕСТОИМОСТЬ СТОКИ 2020'!AZ151)</f>
        <v>0</v>
      </c>
      <c r="DL35" s="107">
        <f>SUM(DM35:DN35)</f>
        <v>807.31</v>
      </c>
      <c r="DM35" s="107">
        <v>799.77</v>
      </c>
      <c r="DN35" s="107">
        <v>7.54</v>
      </c>
      <c r="DO35" s="194">
        <f t="shared" ref="DO35:DW41" si="297">SUM(CN35+CW35+DF35)</f>
        <v>2246.6496891210427</v>
      </c>
      <c r="DP35" s="194">
        <f t="shared" si="297"/>
        <v>2235.7566914076801</v>
      </c>
      <c r="DQ35" s="194">
        <f t="shared" si="297"/>
        <v>10.892997713362917</v>
      </c>
      <c r="DR35" s="194">
        <f t="shared" si="297"/>
        <v>0</v>
      </c>
      <c r="DS35" s="194">
        <f t="shared" si="297"/>
        <v>0</v>
      </c>
      <c r="DT35" s="194">
        <f t="shared" si="297"/>
        <v>0</v>
      </c>
      <c r="DU35" s="194">
        <f t="shared" si="297"/>
        <v>2576.9899999999998</v>
      </c>
      <c r="DV35" s="194">
        <f t="shared" si="297"/>
        <v>2568.13</v>
      </c>
      <c r="DW35" s="194">
        <f t="shared" si="297"/>
        <v>8.86</v>
      </c>
      <c r="DX35" s="113">
        <f t="shared" ref="DX35:DZ69" si="298">SUM(DR35-DO35)</f>
        <v>-2246.6496891210427</v>
      </c>
      <c r="DY35" s="113">
        <f t="shared" si="298"/>
        <v>-2235.7566914076801</v>
      </c>
      <c r="DZ35" s="113">
        <f t="shared" si="298"/>
        <v>-10.892997713362917</v>
      </c>
      <c r="EA35" s="194">
        <f t="shared" ref="EA35:EI41" si="299">SUM(CB35+DO35)</f>
        <v>6608.4970517098509</v>
      </c>
      <c r="EB35" s="194">
        <f t="shared" si="299"/>
        <v>6577.0318203546321</v>
      </c>
      <c r="EC35" s="194">
        <f t="shared" si="299"/>
        <v>31.465231355219224</v>
      </c>
      <c r="ED35" s="194">
        <f t="shared" si="299"/>
        <v>3524.1579999999999</v>
      </c>
      <c r="EE35" s="194">
        <f t="shared" si="299"/>
        <v>3517.377</v>
      </c>
      <c r="EF35" s="194">
        <f t="shared" si="299"/>
        <v>6.7809999999999997</v>
      </c>
      <c r="EG35" s="194">
        <f t="shared" si="299"/>
        <v>7637.2699999999995</v>
      </c>
      <c r="EH35" s="194">
        <f t="shared" si="299"/>
        <v>7619.0199999999995</v>
      </c>
      <c r="EI35" s="194">
        <f t="shared" si="299"/>
        <v>18.25</v>
      </c>
      <c r="EJ35" s="113">
        <f t="shared" ref="EJ35:EL69" si="300">SUM(ED35-EA35)</f>
        <v>-3084.339051709851</v>
      </c>
      <c r="EK35" s="113">
        <f t="shared" si="300"/>
        <v>-3059.6548203546322</v>
      </c>
      <c r="EL35" s="113">
        <f t="shared" si="300"/>
        <v>-24.684231355219225</v>
      </c>
      <c r="EM35" s="106">
        <f>SUM(EN35:EO35)</f>
        <v>748.88322970701427</v>
      </c>
      <c r="EN35" s="106">
        <f>SUM('[1]ПОЛНАЯ СЕБЕСТОИМОСТЬ СТОКИ 2020'!BN151)/3</f>
        <v>745.25223046922667</v>
      </c>
      <c r="EO35" s="106">
        <f>SUM('[1]ПОЛНАЯ СЕБЕСТОИМОСТЬ СТОКИ 2020'!BO151)/3</f>
        <v>3.630999237787639</v>
      </c>
      <c r="EP35" s="106">
        <f>SUM(EQ35:ER35)</f>
        <v>0</v>
      </c>
      <c r="EQ35" s="106">
        <f>SUM('[1]ПОЛНАЯ СЕБЕСТОИМОСТЬ СТОКИ 2020'!BQ151)</f>
        <v>0</v>
      </c>
      <c r="ER35" s="106">
        <f>SUM('[1]ПОЛНАЯ СЕБЕСТОИМОСТЬ СТОКИ 2020'!BR151)</f>
        <v>0</v>
      </c>
      <c r="ES35" s="107">
        <f>SUM(ET35:EU35)</f>
        <v>777.42700000000002</v>
      </c>
      <c r="ET35" s="107">
        <v>776.7</v>
      </c>
      <c r="EU35" s="107">
        <v>0.72699999999999998</v>
      </c>
      <c r="EV35" s="106">
        <f>SUM(EW35:EX35)</f>
        <v>748.88322970701427</v>
      </c>
      <c r="EW35" s="106">
        <f>SUM(EN35)</f>
        <v>745.25223046922667</v>
      </c>
      <c r="EX35" s="106">
        <f>SUM(EO35)</f>
        <v>3.630999237787639</v>
      </c>
      <c r="EY35" s="106">
        <f>SUM(EZ35:FA35)</f>
        <v>0</v>
      </c>
      <c r="EZ35" s="106">
        <f>SUM('[1]ПОЛНАЯ СЕБЕСТОИМОСТЬ СТОКИ 2020'!BT151)</f>
        <v>0</v>
      </c>
      <c r="FA35" s="106">
        <f>SUM('[1]ПОЛНАЯ СЕБЕСТОИМОСТЬ СТОКИ 2020'!BU151)</f>
        <v>0</v>
      </c>
      <c r="FB35" s="107">
        <f>SUM(FC35:FD35)</f>
        <v>942.94999999999993</v>
      </c>
      <c r="FC35" s="107">
        <v>942.15</v>
      </c>
      <c r="FD35" s="107">
        <v>0.8</v>
      </c>
      <c r="FE35" s="106">
        <f>SUM(FF35:FG35)</f>
        <v>748.88322970701427</v>
      </c>
      <c r="FF35" s="106">
        <f>SUM(EW35)</f>
        <v>745.25223046922667</v>
      </c>
      <c r="FG35" s="106">
        <f>SUM(EX35)</f>
        <v>3.630999237787639</v>
      </c>
      <c r="FH35" s="106">
        <f>SUM(FI35:FJ35)</f>
        <v>0</v>
      </c>
      <c r="FI35" s="106">
        <f>SUM('[1]ПОЛНАЯ СЕБЕСТОИМОСТЬ СТОКИ 2020'!BW151)</f>
        <v>0</v>
      </c>
      <c r="FJ35" s="106">
        <f>SUM('[1]ПОЛНАЯ СЕБЕСТОИМОСТЬ СТОКИ 2020'!BX151)</f>
        <v>0</v>
      </c>
      <c r="FK35" s="107">
        <f>SUM(FL35:FM35)</f>
        <v>986.72199999999998</v>
      </c>
      <c r="FL35" s="107">
        <v>985.26</v>
      </c>
      <c r="FM35" s="107">
        <v>1.462</v>
      </c>
      <c r="FN35" s="194">
        <f t="shared" ref="FN35:FV41" si="301">SUM(EM35+EV35+FE35)</f>
        <v>2246.6496891210427</v>
      </c>
      <c r="FO35" s="194">
        <f t="shared" si="301"/>
        <v>2235.7566914076801</v>
      </c>
      <c r="FP35" s="194">
        <f t="shared" si="301"/>
        <v>10.892997713362917</v>
      </c>
      <c r="FQ35" s="194">
        <f t="shared" si="301"/>
        <v>0</v>
      </c>
      <c r="FR35" s="194">
        <f t="shared" si="301"/>
        <v>0</v>
      </c>
      <c r="FS35" s="194">
        <f t="shared" si="301"/>
        <v>0</v>
      </c>
      <c r="FT35" s="194">
        <f t="shared" si="301"/>
        <v>2707.0990000000002</v>
      </c>
      <c r="FU35" s="194">
        <f t="shared" si="301"/>
        <v>2704.1099999999997</v>
      </c>
      <c r="FV35" s="194">
        <f t="shared" si="301"/>
        <v>2.9889999999999999</v>
      </c>
      <c r="FW35" s="113">
        <f t="shared" ref="FW35:FY69" si="302">SUM(FQ35-FN35)</f>
        <v>-2246.6496891210427</v>
      </c>
      <c r="FX35" s="113">
        <f t="shared" si="302"/>
        <v>-2235.7566914076801</v>
      </c>
      <c r="FY35" s="113">
        <f t="shared" si="302"/>
        <v>-10.892997713362917</v>
      </c>
      <c r="FZ35" s="194">
        <f t="shared" ref="FZ35:GH41" si="303">SUM(EA35+FN35)</f>
        <v>8855.1467408308927</v>
      </c>
      <c r="GA35" s="194">
        <f t="shared" si="303"/>
        <v>8812.7885117623118</v>
      </c>
      <c r="GB35" s="194">
        <f t="shared" si="303"/>
        <v>42.358229068582141</v>
      </c>
      <c r="GC35" s="194">
        <f t="shared" si="303"/>
        <v>3524.1579999999999</v>
      </c>
      <c r="GD35" s="194">
        <f t="shared" si="303"/>
        <v>3517.377</v>
      </c>
      <c r="GE35" s="194">
        <f t="shared" si="303"/>
        <v>6.7809999999999997</v>
      </c>
      <c r="GF35" s="194">
        <f t="shared" si="303"/>
        <v>10344.368999999999</v>
      </c>
      <c r="GG35" s="194">
        <f t="shared" si="303"/>
        <v>10323.129999999999</v>
      </c>
      <c r="GH35" s="194">
        <f t="shared" si="303"/>
        <v>21.239000000000001</v>
      </c>
      <c r="GI35" s="113">
        <f t="shared" ref="GI35:GK69" si="304">SUM(GC35-FZ35)</f>
        <v>-5330.9887408308932</v>
      </c>
      <c r="GJ35" s="113">
        <f t="shared" si="304"/>
        <v>-5295.4115117623114</v>
      </c>
      <c r="GK35" s="113">
        <f t="shared" si="304"/>
        <v>-35.577229068582142</v>
      </c>
      <c r="GM35" s="39">
        <f t="shared" ref="GM35:GM61" si="305">SUM(B35+K35+T35+AO35+AX35+BG35+CN35+CW35+DF35+EM35+EV35+FE35)</f>
        <v>8855.1467408308927</v>
      </c>
    </row>
    <row r="36" spans="1:195" ht="18.75" customHeight="1" x14ac:dyDescent="0.3">
      <c r="A36" s="62" t="s">
        <v>63</v>
      </c>
      <c r="B36" s="106">
        <f t="shared" ref="B36:B41" si="306">SUM(C36:D36)</f>
        <v>420.4133333333333</v>
      </c>
      <c r="C36" s="106">
        <f>SUM('[1]ПОЛНАЯ СЕБЕСТОИМОСТЬ СТОКИ 2020'!C152)/3</f>
        <v>420.16343316539343</v>
      </c>
      <c r="D36" s="106">
        <f>SUM('[1]ПОЛНАЯ СЕБЕСТОИМОСТЬ СТОКИ 2020'!D152)/3</f>
        <v>0.24990016793984857</v>
      </c>
      <c r="E36" s="106">
        <f t="shared" ref="E36:E41" si="307">SUM(F36:G36)</f>
        <v>432.22199999999998</v>
      </c>
      <c r="F36" s="106">
        <f>SUM('[1]ПОЛНАЯ СЕБЕСТОИМОСТЬ СТОКИ 2020'!F152)</f>
        <v>432.22199999999998</v>
      </c>
      <c r="G36" s="106">
        <f>SUM('[1]ПОЛНАЯ СЕБЕСТОИМОСТЬ СТОКИ 2020'!G152)</f>
        <v>0</v>
      </c>
      <c r="H36" s="107">
        <f t="shared" ref="H36:H41" si="308">SUM(I36:J36)</f>
        <v>421.52</v>
      </c>
      <c r="I36" s="107">
        <v>421.52</v>
      </c>
      <c r="J36" s="107">
        <v>0</v>
      </c>
      <c r="K36" s="106">
        <f t="shared" ref="K36:K41" si="309">SUM(L36:M36)</f>
        <v>420.4133333333333</v>
      </c>
      <c r="L36" s="106">
        <f t="shared" ref="L36:L41" si="310">SUM(C36)</f>
        <v>420.16343316539343</v>
      </c>
      <c r="M36" s="106">
        <f t="shared" ref="M36:M41" si="311">SUM(D36)</f>
        <v>0.24990016793984857</v>
      </c>
      <c r="N36" s="106">
        <f t="shared" ref="N36:N41" si="312">SUM(O36:P36)</f>
        <v>437.05700000000002</v>
      </c>
      <c r="O36" s="106">
        <f>SUM('[1]ПОЛНАЯ СЕБЕСТОИМОСТЬ СТОКИ 2020'!I152)</f>
        <v>437.05700000000002</v>
      </c>
      <c r="P36" s="106">
        <f>SUM('[1]ПОЛНАЯ СЕБЕСТОИМОСТЬ СТОКИ 2020'!J152)</f>
        <v>0</v>
      </c>
      <c r="Q36" s="107">
        <f t="shared" ref="Q36:Q41" si="313">SUM(R36:S36)</f>
        <v>428.88</v>
      </c>
      <c r="R36" s="107">
        <v>428.88</v>
      </c>
      <c r="S36" s="107">
        <v>0</v>
      </c>
      <c r="T36" s="106">
        <f t="shared" ref="T36:T41" si="314">SUM(U36:V36)</f>
        <v>420.4133333333333</v>
      </c>
      <c r="U36" s="106">
        <f t="shared" ref="U36:U41" si="315">SUM(L36)</f>
        <v>420.16343316539343</v>
      </c>
      <c r="V36" s="106">
        <f t="shared" ref="V36:V41" si="316">SUM(M36)</f>
        <v>0.24990016793984857</v>
      </c>
      <c r="W36" s="106">
        <f t="shared" ref="W36:W41" si="317">SUM(X36:Y36)</f>
        <v>439.28999999999996</v>
      </c>
      <c r="X36" s="106">
        <f>SUM('[1]ПОЛНАЯ СЕБЕСТОИМОСТЬ СТОКИ 2020'!L152)</f>
        <v>439.28999999999996</v>
      </c>
      <c r="Y36" s="106">
        <f>SUM('[1]ПОЛНАЯ СЕБЕСТОИМОСТЬ СТОКИ 2020'!M152)</f>
        <v>0</v>
      </c>
      <c r="Z36" s="107">
        <f t="shared" ref="Z36:Z41" si="318">SUM(AA36:AB36)</f>
        <v>428.75</v>
      </c>
      <c r="AA36" s="107">
        <v>428.75</v>
      </c>
      <c r="AB36" s="107">
        <v>0</v>
      </c>
      <c r="AC36" s="194">
        <f t="shared" si="291"/>
        <v>1261.2399999999998</v>
      </c>
      <c r="AD36" s="194">
        <f t="shared" si="291"/>
        <v>1260.4902994961803</v>
      </c>
      <c r="AE36" s="194">
        <f t="shared" si="291"/>
        <v>0.74970050381954567</v>
      </c>
      <c r="AF36" s="194">
        <f t="shared" si="291"/>
        <v>1308.569</v>
      </c>
      <c r="AG36" s="194">
        <f t="shared" si="291"/>
        <v>1308.569</v>
      </c>
      <c r="AH36" s="194">
        <f t="shared" si="291"/>
        <v>0</v>
      </c>
      <c r="AI36" s="194">
        <f t="shared" si="291"/>
        <v>1279.1500000000001</v>
      </c>
      <c r="AJ36" s="194">
        <f t="shared" si="291"/>
        <v>1279.1500000000001</v>
      </c>
      <c r="AK36" s="194">
        <f t="shared" si="291"/>
        <v>0</v>
      </c>
      <c r="AL36" s="113">
        <f t="shared" si="292"/>
        <v>47.329000000000178</v>
      </c>
      <c r="AM36" s="113">
        <f t="shared" si="292"/>
        <v>48.078700503819618</v>
      </c>
      <c r="AN36" s="113">
        <f t="shared" si="292"/>
        <v>-0.74970050381954567</v>
      </c>
      <c r="AO36" s="106">
        <f t="shared" ref="AO36:AO41" si="319">SUM(AP36:AQ36)</f>
        <v>420.4133333333333</v>
      </c>
      <c r="AP36" s="106">
        <f>SUM('[1]ПОЛНАЯ СЕБЕСТОИМОСТЬ СТОКИ 2020'!R152)/3</f>
        <v>420.16343316539343</v>
      </c>
      <c r="AQ36" s="106">
        <f>SUM('[1]ПОЛНАЯ СЕБЕСТОИМОСТЬ СТОКИ 2020'!S152)/3</f>
        <v>0.24990016793984857</v>
      </c>
      <c r="AR36" s="106">
        <f t="shared" ref="AR36:AR41" si="320">SUM(AS36:AT36)</f>
        <v>440.58</v>
      </c>
      <c r="AS36" s="106">
        <f>SUM('[1]ПОЛНАЯ СЕБЕСТОИМОСТЬ СТОКИ 2020'!U152)</f>
        <v>440.58</v>
      </c>
      <c r="AT36" s="106">
        <f>SUM('[1]ПОЛНАЯ СЕБЕСТОИМОСТЬ СТОКИ 2020'!V152)</f>
        <v>0</v>
      </c>
      <c r="AU36" s="107">
        <f t="shared" ref="AU36:AU41" si="321">SUM(AV36:AW36)</f>
        <v>423.53</v>
      </c>
      <c r="AV36" s="107">
        <v>423.53</v>
      </c>
      <c r="AW36" s="107">
        <v>0</v>
      </c>
      <c r="AX36" s="106">
        <f t="shared" ref="AX36:AX41" si="322">SUM(AY36:AZ36)</f>
        <v>420.4133333333333</v>
      </c>
      <c r="AY36" s="106">
        <f t="shared" ref="AY36:AY41" si="323">SUM(AP36)</f>
        <v>420.16343316539343</v>
      </c>
      <c r="AZ36" s="106">
        <f t="shared" ref="AZ36:AZ41" si="324">SUM(AQ36)</f>
        <v>0.24990016793984857</v>
      </c>
      <c r="BA36" s="105">
        <f t="shared" ref="BA36:BA41" si="325">SUM(BB36:BC36)</f>
        <v>0</v>
      </c>
      <c r="BB36" s="105">
        <f>SUM('[1]ПОЛНАЯ СЕБЕСТОИМОСТЬ СТОКИ 2020'!X152)</f>
        <v>0</v>
      </c>
      <c r="BC36" s="105">
        <f>SUM('[1]ПОЛНАЯ СЕБЕСТОИМОСТЬ СТОКИ 2020'!Y152)</f>
        <v>0</v>
      </c>
      <c r="BD36" s="107">
        <f t="shared" ref="BD36:BD41" si="326">SUM(BE36:BF36)</f>
        <v>424.56</v>
      </c>
      <c r="BE36" s="107">
        <v>424.56</v>
      </c>
      <c r="BF36" s="107">
        <v>0</v>
      </c>
      <c r="BG36" s="106">
        <f t="shared" ref="BG36:BG41" si="327">SUM(BH36:BI36)</f>
        <v>420.4133333333333</v>
      </c>
      <c r="BH36" s="106">
        <f t="shared" ref="BH36:BH41" si="328">SUM(AY36)</f>
        <v>420.16343316539343</v>
      </c>
      <c r="BI36" s="106">
        <f t="shared" ref="BI36:BI41" si="329">SUM(AZ36)</f>
        <v>0.24990016793984857</v>
      </c>
      <c r="BJ36" s="106">
        <f t="shared" ref="BJ36:BJ41" si="330">SUM(BK36:BL36)</f>
        <v>0</v>
      </c>
      <c r="BK36" s="106">
        <f>SUM('[1]ПОЛНАЯ СЕБЕСТОИМОСТЬ СТОКИ 2020'!AA152)</f>
        <v>0</v>
      </c>
      <c r="BL36" s="106">
        <f>SUM('[1]ПОЛНАЯ СЕБЕСТОИМОСТЬ СТОКИ 2020'!AB152)</f>
        <v>0</v>
      </c>
      <c r="BM36" s="107">
        <f t="shared" ref="BM36:BM41" si="331">SUM(BN36:BO36)</f>
        <v>428.02</v>
      </c>
      <c r="BN36" s="107">
        <v>428.02</v>
      </c>
      <c r="BO36" s="107">
        <v>0</v>
      </c>
      <c r="BP36" s="194">
        <f t="shared" si="293"/>
        <v>1261.2399999999998</v>
      </c>
      <c r="BQ36" s="194">
        <f t="shared" si="293"/>
        <v>1260.4902994961803</v>
      </c>
      <c r="BR36" s="194">
        <f t="shared" si="293"/>
        <v>0.74970050381954567</v>
      </c>
      <c r="BS36" s="194">
        <f t="shared" si="293"/>
        <v>440.58</v>
      </c>
      <c r="BT36" s="194">
        <f t="shared" si="293"/>
        <v>440.58</v>
      </c>
      <c r="BU36" s="194">
        <f t="shared" si="293"/>
        <v>0</v>
      </c>
      <c r="BV36" s="194">
        <f t="shared" si="293"/>
        <v>1276.1099999999999</v>
      </c>
      <c r="BW36" s="194">
        <f t="shared" si="293"/>
        <v>1276.1099999999999</v>
      </c>
      <c r="BX36" s="194">
        <f t="shared" si="293"/>
        <v>0</v>
      </c>
      <c r="BY36" s="113">
        <f t="shared" si="294"/>
        <v>-820.65999999999985</v>
      </c>
      <c r="BZ36" s="113">
        <f t="shared" si="294"/>
        <v>-819.91029949618041</v>
      </c>
      <c r="CA36" s="113">
        <f t="shared" si="294"/>
        <v>-0.74970050381954567</v>
      </c>
      <c r="CB36" s="194">
        <f t="shared" si="295"/>
        <v>2522.4799999999996</v>
      </c>
      <c r="CC36" s="194">
        <f t="shared" si="295"/>
        <v>2520.9805989923607</v>
      </c>
      <c r="CD36" s="194">
        <f t="shared" si="295"/>
        <v>1.4994010076390913</v>
      </c>
      <c r="CE36" s="194">
        <f t="shared" si="295"/>
        <v>1749.1489999999999</v>
      </c>
      <c r="CF36" s="194">
        <f t="shared" si="295"/>
        <v>1749.1489999999999</v>
      </c>
      <c r="CG36" s="194">
        <f t="shared" si="295"/>
        <v>0</v>
      </c>
      <c r="CH36" s="205">
        <f t="shared" si="295"/>
        <v>2555.2600000000002</v>
      </c>
      <c r="CI36" s="205">
        <f t="shared" si="295"/>
        <v>2555.2600000000002</v>
      </c>
      <c r="CJ36" s="205">
        <f t="shared" si="295"/>
        <v>0</v>
      </c>
      <c r="CK36" s="113">
        <f t="shared" si="296"/>
        <v>-773.33099999999968</v>
      </c>
      <c r="CL36" s="113">
        <f t="shared" si="296"/>
        <v>-771.8315989923608</v>
      </c>
      <c r="CM36" s="113">
        <f t="shared" si="296"/>
        <v>-1.4994010076390913</v>
      </c>
      <c r="CN36" s="106">
        <f t="shared" ref="CN36:CN41" si="332">SUM(CO36:CP36)</f>
        <v>420.4133333333333</v>
      </c>
      <c r="CO36" s="106">
        <f>SUM('[1]ПОЛНАЯ СЕБЕСТОИМОСТЬ СТОКИ 2020'!AP152)/3</f>
        <v>420.16343316539343</v>
      </c>
      <c r="CP36" s="106">
        <f>SUM('[1]ПОЛНАЯ СЕБЕСТОИМОСТЬ СТОКИ 2020'!AQ152)/3</f>
        <v>0.24990016793984857</v>
      </c>
      <c r="CQ36" s="106">
        <f t="shared" ref="CQ36:CQ41" si="333">SUM(CR36:CS36)</f>
        <v>0</v>
      </c>
      <c r="CR36" s="106">
        <f>SUM('[1]ПОЛНАЯ СЕБЕСТОИМОСТЬ СТОКИ 2020'!AS152)</f>
        <v>0</v>
      </c>
      <c r="CS36" s="106">
        <f>SUM('[1]ПОЛНАЯ СЕБЕСТОИМОСТЬ СТОКИ 2020'!AT152)</f>
        <v>0</v>
      </c>
      <c r="CT36" s="107">
        <f t="shared" ref="CT36:CT41" si="334">SUM(CU36:CV36)</f>
        <v>428.19</v>
      </c>
      <c r="CU36" s="107">
        <v>428.19</v>
      </c>
      <c r="CV36" s="107">
        <v>0</v>
      </c>
      <c r="CW36" s="106">
        <f t="shared" ref="CW36:CW41" si="335">SUM(CX36:CY36)</f>
        <v>420.4133333333333</v>
      </c>
      <c r="CX36" s="106">
        <f t="shared" ref="CX36:CX41" si="336">SUM(CO36)</f>
        <v>420.16343316539343</v>
      </c>
      <c r="CY36" s="106">
        <f t="shared" ref="CY36:CY41" si="337">SUM(CP36)</f>
        <v>0.24990016793984857</v>
      </c>
      <c r="CZ36" s="106">
        <f t="shared" ref="CZ36:CZ41" si="338">SUM(DA36:DB36)</f>
        <v>0</v>
      </c>
      <c r="DA36" s="106">
        <f>SUM('[1]ПОЛНАЯ СЕБЕСТОИМОСТЬ СТОКИ 2020'!AV152)</f>
        <v>0</v>
      </c>
      <c r="DB36" s="106">
        <f>SUM('[1]ПОЛНАЯ СЕБЕСТОИМОСТЬ СТОКИ 2020'!AW152)</f>
        <v>0</v>
      </c>
      <c r="DC36" s="107">
        <f t="shared" ref="DC36:DC41" si="339">SUM(DD36:DE36)</f>
        <v>424.87</v>
      </c>
      <c r="DD36" s="107">
        <v>424.87</v>
      </c>
      <c r="DE36" s="107">
        <v>0</v>
      </c>
      <c r="DF36" s="106">
        <f t="shared" ref="DF36:DF41" si="340">SUM(DG36:DH36)</f>
        <v>420.4133333333333</v>
      </c>
      <c r="DG36" s="106">
        <f t="shared" ref="DG36:DG41" si="341">SUM(CX36)</f>
        <v>420.16343316539343</v>
      </c>
      <c r="DH36" s="106">
        <f t="shared" ref="DH36:DH41" si="342">SUM(CY36)</f>
        <v>0.24990016793984857</v>
      </c>
      <c r="DI36" s="106">
        <f t="shared" ref="DI36:DI41" si="343">SUM(DJ36:DK36)</f>
        <v>0</v>
      </c>
      <c r="DJ36" s="106">
        <f>SUM('[1]ПОЛНАЯ СЕБЕСТОИМОСТЬ СТОКИ 2020'!AY152)</f>
        <v>0</v>
      </c>
      <c r="DK36" s="106">
        <f>SUM('[1]ПОЛНАЯ СЕБЕСТОИМОСТЬ СТОКИ 2020'!AZ152)</f>
        <v>0</v>
      </c>
      <c r="DL36" s="107">
        <f t="shared" ref="DL36:DL41" si="344">SUM(DM36:DN36)</f>
        <v>435.71</v>
      </c>
      <c r="DM36" s="107">
        <v>435.71</v>
      </c>
      <c r="DN36" s="107">
        <v>0</v>
      </c>
      <c r="DO36" s="194">
        <f t="shared" si="297"/>
        <v>1261.2399999999998</v>
      </c>
      <c r="DP36" s="194">
        <f t="shared" si="297"/>
        <v>1260.4902994961803</v>
      </c>
      <c r="DQ36" s="194">
        <f t="shared" si="297"/>
        <v>0.74970050381954567</v>
      </c>
      <c r="DR36" s="194">
        <f t="shared" si="297"/>
        <v>0</v>
      </c>
      <c r="DS36" s="194">
        <f t="shared" si="297"/>
        <v>0</v>
      </c>
      <c r="DT36" s="194">
        <f t="shared" si="297"/>
        <v>0</v>
      </c>
      <c r="DU36" s="194">
        <f t="shared" si="297"/>
        <v>1288.77</v>
      </c>
      <c r="DV36" s="194">
        <f t="shared" si="297"/>
        <v>1288.77</v>
      </c>
      <c r="DW36" s="194">
        <f t="shared" si="297"/>
        <v>0</v>
      </c>
      <c r="DX36" s="113">
        <f t="shared" si="298"/>
        <v>-1261.2399999999998</v>
      </c>
      <c r="DY36" s="113">
        <f t="shared" si="298"/>
        <v>-1260.4902994961803</v>
      </c>
      <c r="DZ36" s="113">
        <f t="shared" si="298"/>
        <v>-0.74970050381954567</v>
      </c>
      <c r="EA36" s="194">
        <f t="shared" si="299"/>
        <v>3783.7199999999993</v>
      </c>
      <c r="EB36" s="194">
        <f t="shared" si="299"/>
        <v>3781.470898488541</v>
      </c>
      <c r="EC36" s="194">
        <f t="shared" si="299"/>
        <v>2.2491015114586368</v>
      </c>
      <c r="ED36" s="194">
        <f t="shared" si="299"/>
        <v>1749.1489999999999</v>
      </c>
      <c r="EE36" s="194">
        <f t="shared" si="299"/>
        <v>1749.1489999999999</v>
      </c>
      <c r="EF36" s="194">
        <f t="shared" si="299"/>
        <v>0</v>
      </c>
      <c r="EG36" s="194">
        <f t="shared" si="299"/>
        <v>3844.03</v>
      </c>
      <c r="EH36" s="194">
        <f t="shared" si="299"/>
        <v>3844.03</v>
      </c>
      <c r="EI36" s="194">
        <f t="shared" si="299"/>
        <v>0</v>
      </c>
      <c r="EJ36" s="113">
        <f t="shared" si="300"/>
        <v>-2034.5709999999995</v>
      </c>
      <c r="EK36" s="113">
        <f t="shared" si="300"/>
        <v>-2032.3218984885411</v>
      </c>
      <c r="EL36" s="113">
        <f t="shared" si="300"/>
        <v>-2.2491015114586368</v>
      </c>
      <c r="EM36" s="106">
        <f t="shared" ref="EM36:EM41" si="345">SUM(EN36:EO36)</f>
        <v>420.4133333333333</v>
      </c>
      <c r="EN36" s="106">
        <f>SUM('[1]ПОЛНАЯ СЕБЕСТОИМОСТЬ СТОКИ 2020'!BN152)/3</f>
        <v>420.16343316539343</v>
      </c>
      <c r="EO36" s="106">
        <f>SUM('[1]ПОЛНАЯ СЕБЕСТОИМОСТЬ СТОКИ 2020'!BO152)/3</f>
        <v>0.24990016793984857</v>
      </c>
      <c r="EP36" s="106">
        <f t="shared" ref="EP36:EP41" si="346">SUM(EQ36:ER36)</f>
        <v>0</v>
      </c>
      <c r="EQ36" s="106">
        <f>SUM('[1]ПОЛНАЯ СЕБЕСТОИМОСТЬ СТОКИ 2020'!BQ152)</f>
        <v>0</v>
      </c>
      <c r="ER36" s="106">
        <f>SUM('[1]ПОЛНАЯ СЕБЕСТОИМОСТЬ СТОКИ 2020'!BR152)</f>
        <v>0</v>
      </c>
      <c r="ES36" s="107">
        <f t="shared" ref="ES36:ES41" si="347">SUM(ET36:EU36)</f>
        <v>434.17</v>
      </c>
      <c r="ET36" s="107">
        <v>434.17</v>
      </c>
      <c r="EU36" s="107">
        <v>0</v>
      </c>
      <c r="EV36" s="106">
        <f t="shared" ref="EV36:EV41" si="348">SUM(EW36:EX36)</f>
        <v>420.4133333333333</v>
      </c>
      <c r="EW36" s="106">
        <f t="shared" ref="EW36:EW41" si="349">SUM(EN36)</f>
        <v>420.16343316539343</v>
      </c>
      <c r="EX36" s="106">
        <f t="shared" ref="EX36:EX41" si="350">SUM(EO36)</f>
        <v>0.24990016793984857</v>
      </c>
      <c r="EY36" s="106">
        <f t="shared" ref="EY36:EY41" si="351">SUM(EZ36:FA36)</f>
        <v>0</v>
      </c>
      <c r="EZ36" s="106">
        <f>SUM('[1]ПОЛНАЯ СЕБЕСТОИМОСТЬ СТОКИ 2020'!BT152)</f>
        <v>0</v>
      </c>
      <c r="FA36" s="106">
        <f>SUM('[1]ПОЛНАЯ СЕБЕСТОИМОСТЬ СТОКИ 2020'!BU152)</f>
        <v>0</v>
      </c>
      <c r="FB36" s="107">
        <f t="shared" ref="FB36:FB41" si="352">SUM(FC36:FD36)</f>
        <v>431.22</v>
      </c>
      <c r="FC36" s="107">
        <v>431.22</v>
      </c>
      <c r="FD36" s="107">
        <v>0</v>
      </c>
      <c r="FE36" s="106">
        <f t="shared" ref="FE36:FE41" si="353">SUM(FF36:FG36)</f>
        <v>420.4133333333333</v>
      </c>
      <c r="FF36" s="106">
        <f t="shared" ref="FF36:FF41" si="354">SUM(EW36)</f>
        <v>420.16343316539343</v>
      </c>
      <c r="FG36" s="106">
        <f t="shared" ref="FG36:FG41" si="355">SUM(EX36)</f>
        <v>0.24990016793984857</v>
      </c>
      <c r="FH36" s="106">
        <f t="shared" ref="FH36:FH41" si="356">SUM(FI36:FJ36)</f>
        <v>0</v>
      </c>
      <c r="FI36" s="106">
        <f>SUM('[1]ПОЛНАЯ СЕБЕСТОИМОСТЬ СТОКИ 2020'!BW152)</f>
        <v>0</v>
      </c>
      <c r="FJ36" s="106">
        <f>SUM('[1]ПОЛНАЯ СЕБЕСТОИМОСТЬ СТОКИ 2020'!BX152)</f>
        <v>0</v>
      </c>
      <c r="FK36" s="107">
        <f t="shared" ref="FK36:FK41" si="357">SUM(FL36:FM36)</f>
        <v>435.16</v>
      </c>
      <c r="FL36" s="107">
        <v>435.16</v>
      </c>
      <c r="FM36" s="107">
        <v>0</v>
      </c>
      <c r="FN36" s="194">
        <f t="shared" si="301"/>
        <v>1261.2399999999998</v>
      </c>
      <c r="FO36" s="194">
        <f t="shared" si="301"/>
        <v>1260.4902994961803</v>
      </c>
      <c r="FP36" s="194">
        <f t="shared" si="301"/>
        <v>0.74970050381954567</v>
      </c>
      <c r="FQ36" s="194">
        <f t="shared" si="301"/>
        <v>0</v>
      </c>
      <c r="FR36" s="194">
        <f t="shared" si="301"/>
        <v>0</v>
      </c>
      <c r="FS36" s="194">
        <f t="shared" si="301"/>
        <v>0</v>
      </c>
      <c r="FT36" s="194">
        <f t="shared" si="301"/>
        <v>1300.5500000000002</v>
      </c>
      <c r="FU36" s="194">
        <f t="shared" si="301"/>
        <v>1300.5500000000002</v>
      </c>
      <c r="FV36" s="194">
        <f t="shared" si="301"/>
        <v>0</v>
      </c>
      <c r="FW36" s="113">
        <f t="shared" si="302"/>
        <v>-1261.2399999999998</v>
      </c>
      <c r="FX36" s="113">
        <f t="shared" si="302"/>
        <v>-1260.4902994961803</v>
      </c>
      <c r="FY36" s="113">
        <f t="shared" si="302"/>
        <v>-0.74970050381954567</v>
      </c>
      <c r="FZ36" s="194">
        <f t="shared" si="303"/>
        <v>5044.9599999999991</v>
      </c>
      <c r="GA36" s="194">
        <f t="shared" si="303"/>
        <v>5041.9611979847214</v>
      </c>
      <c r="GB36" s="194">
        <f t="shared" si="303"/>
        <v>2.9988020152781827</v>
      </c>
      <c r="GC36" s="194">
        <f t="shared" si="303"/>
        <v>1749.1489999999999</v>
      </c>
      <c r="GD36" s="194">
        <f t="shared" si="303"/>
        <v>1749.1489999999999</v>
      </c>
      <c r="GE36" s="194">
        <f t="shared" si="303"/>
        <v>0</v>
      </c>
      <c r="GF36" s="194">
        <f t="shared" si="303"/>
        <v>5144.58</v>
      </c>
      <c r="GG36" s="194">
        <f t="shared" si="303"/>
        <v>5144.58</v>
      </c>
      <c r="GH36" s="194">
        <f t="shared" si="303"/>
        <v>0</v>
      </c>
      <c r="GI36" s="113">
        <f t="shared" si="304"/>
        <v>-3295.8109999999992</v>
      </c>
      <c r="GJ36" s="113">
        <f t="shared" si="304"/>
        <v>-3292.8121979847215</v>
      </c>
      <c r="GK36" s="113">
        <f t="shared" si="304"/>
        <v>-2.9988020152781827</v>
      </c>
      <c r="GM36" s="39">
        <f t="shared" si="305"/>
        <v>5044.9599999999991</v>
      </c>
    </row>
    <row r="37" spans="1:195" ht="18.75" customHeight="1" x14ac:dyDescent="0.3">
      <c r="A37" s="62" t="s">
        <v>64</v>
      </c>
      <c r="B37" s="106">
        <f t="shared" si="306"/>
        <v>0</v>
      </c>
      <c r="C37" s="106">
        <f>SUM('[1]ПОЛНАЯ СЕБЕСТОИМОСТЬ СТОКИ 2020'!C153)/3</f>
        <v>0</v>
      </c>
      <c r="D37" s="106">
        <f>SUM('[1]ПОЛНАЯ СЕБЕСТОИМОСТЬ СТОКИ 2020'!D153)/3</f>
        <v>0</v>
      </c>
      <c r="E37" s="106">
        <f t="shared" si="307"/>
        <v>0</v>
      </c>
      <c r="F37" s="106">
        <f>SUM('[1]ПОЛНАЯ СЕБЕСТОИМОСТЬ СТОКИ 2020'!F153)</f>
        <v>0</v>
      </c>
      <c r="G37" s="106">
        <f>SUM('[1]ПОЛНАЯ СЕБЕСТОИМОСТЬ СТОКИ 2020'!G153)</f>
        <v>0</v>
      </c>
      <c r="H37" s="107">
        <f t="shared" si="308"/>
        <v>0</v>
      </c>
      <c r="I37" s="107">
        <v>0</v>
      </c>
      <c r="J37" s="107">
        <v>0</v>
      </c>
      <c r="K37" s="106">
        <f t="shared" si="309"/>
        <v>0</v>
      </c>
      <c r="L37" s="106">
        <f t="shared" si="310"/>
        <v>0</v>
      </c>
      <c r="M37" s="106">
        <f t="shared" si="311"/>
        <v>0</v>
      </c>
      <c r="N37" s="106">
        <f t="shared" si="312"/>
        <v>0</v>
      </c>
      <c r="O37" s="106">
        <f>SUM('[1]ПОЛНАЯ СЕБЕСТОИМОСТЬ СТОКИ 2020'!I153)</f>
        <v>0</v>
      </c>
      <c r="P37" s="106">
        <f>SUM('[1]ПОЛНАЯ СЕБЕСТОИМОСТЬ СТОКИ 2020'!J153)</f>
        <v>0</v>
      </c>
      <c r="Q37" s="107">
        <f t="shared" si="313"/>
        <v>0</v>
      </c>
      <c r="R37" s="107">
        <v>0</v>
      </c>
      <c r="S37" s="107">
        <v>0</v>
      </c>
      <c r="T37" s="106">
        <f t="shared" si="314"/>
        <v>0</v>
      </c>
      <c r="U37" s="106">
        <f t="shared" si="315"/>
        <v>0</v>
      </c>
      <c r="V37" s="106">
        <f t="shared" si="316"/>
        <v>0</v>
      </c>
      <c r="W37" s="106">
        <f t="shared" si="317"/>
        <v>0</v>
      </c>
      <c r="X37" s="106">
        <f>SUM('[1]ПОЛНАЯ СЕБЕСТОИМОСТЬ СТОКИ 2020'!L153)</f>
        <v>0</v>
      </c>
      <c r="Y37" s="106">
        <f>SUM('[1]ПОЛНАЯ СЕБЕСТОИМОСТЬ СТОКИ 2020'!M153)</f>
        <v>0</v>
      </c>
      <c r="Z37" s="107">
        <f t="shared" si="318"/>
        <v>0</v>
      </c>
      <c r="AA37" s="107">
        <v>0</v>
      </c>
      <c r="AB37" s="107">
        <v>0</v>
      </c>
      <c r="AC37" s="194">
        <f t="shared" si="291"/>
        <v>0</v>
      </c>
      <c r="AD37" s="194">
        <f t="shared" si="291"/>
        <v>0</v>
      </c>
      <c r="AE37" s="194">
        <f t="shared" si="291"/>
        <v>0</v>
      </c>
      <c r="AF37" s="194">
        <f t="shared" si="291"/>
        <v>0</v>
      </c>
      <c r="AG37" s="194">
        <f t="shared" si="291"/>
        <v>0</v>
      </c>
      <c r="AH37" s="194">
        <f t="shared" si="291"/>
        <v>0</v>
      </c>
      <c r="AI37" s="194">
        <f t="shared" si="291"/>
        <v>0</v>
      </c>
      <c r="AJ37" s="194">
        <f t="shared" si="291"/>
        <v>0</v>
      </c>
      <c r="AK37" s="194">
        <f t="shared" si="291"/>
        <v>0</v>
      </c>
      <c r="AL37" s="113">
        <f t="shared" si="292"/>
        <v>0</v>
      </c>
      <c r="AM37" s="113">
        <f t="shared" si="292"/>
        <v>0</v>
      </c>
      <c r="AN37" s="113">
        <f t="shared" si="292"/>
        <v>0</v>
      </c>
      <c r="AO37" s="106">
        <f t="shared" si="319"/>
        <v>0</v>
      </c>
      <c r="AP37" s="106">
        <f>SUM('[1]ПОЛНАЯ СЕБЕСТОИМОСТЬ СТОКИ 2020'!R153)/3</f>
        <v>0</v>
      </c>
      <c r="AQ37" s="106">
        <f>SUM('[1]ПОЛНАЯ СЕБЕСТОИМОСТЬ СТОКИ 2020'!S153)/3</f>
        <v>0</v>
      </c>
      <c r="AR37" s="106">
        <f t="shared" si="320"/>
        <v>0</v>
      </c>
      <c r="AS37" s="106">
        <f>SUM('[1]ПОЛНАЯ СЕБЕСТОИМОСТЬ СТОКИ 2020'!U153)</f>
        <v>0</v>
      </c>
      <c r="AT37" s="106">
        <f>SUM('[1]ПОЛНАЯ СЕБЕСТОИМОСТЬ СТОКИ 2020'!V153)</f>
        <v>0</v>
      </c>
      <c r="AU37" s="107">
        <f t="shared" si="321"/>
        <v>0</v>
      </c>
      <c r="AV37" s="107">
        <v>0</v>
      </c>
      <c r="AW37" s="107">
        <v>0</v>
      </c>
      <c r="AX37" s="106">
        <f t="shared" si="322"/>
        <v>0</v>
      </c>
      <c r="AY37" s="106">
        <f t="shared" si="323"/>
        <v>0</v>
      </c>
      <c r="AZ37" s="106">
        <f t="shared" si="324"/>
        <v>0</v>
      </c>
      <c r="BA37" s="105">
        <f t="shared" si="325"/>
        <v>0</v>
      </c>
      <c r="BB37" s="105">
        <f>SUM('[1]ПОЛНАЯ СЕБЕСТОИМОСТЬ СТОКИ 2020'!X153)</f>
        <v>0</v>
      </c>
      <c r="BC37" s="105">
        <f>SUM('[1]ПОЛНАЯ СЕБЕСТОИМОСТЬ СТОКИ 2020'!Y153)</f>
        <v>0</v>
      </c>
      <c r="BD37" s="107">
        <f t="shared" si="326"/>
        <v>0</v>
      </c>
      <c r="BE37" s="107">
        <v>0</v>
      </c>
      <c r="BF37" s="107">
        <v>0</v>
      </c>
      <c r="BG37" s="106">
        <f t="shared" si="327"/>
        <v>0</v>
      </c>
      <c r="BH37" s="106">
        <f t="shared" si="328"/>
        <v>0</v>
      </c>
      <c r="BI37" s="106">
        <f t="shared" si="329"/>
        <v>0</v>
      </c>
      <c r="BJ37" s="106">
        <f t="shared" si="330"/>
        <v>0</v>
      </c>
      <c r="BK37" s="106">
        <f>SUM('[1]ПОЛНАЯ СЕБЕСТОИМОСТЬ СТОКИ 2020'!AA153)</f>
        <v>0</v>
      </c>
      <c r="BL37" s="106">
        <f>SUM('[1]ПОЛНАЯ СЕБЕСТОИМОСТЬ СТОКИ 2020'!AB153)</f>
        <v>0</v>
      </c>
      <c r="BM37" s="107">
        <f t="shared" si="331"/>
        <v>0</v>
      </c>
      <c r="BN37" s="107">
        <v>0</v>
      </c>
      <c r="BO37" s="107">
        <v>0</v>
      </c>
      <c r="BP37" s="194">
        <f t="shared" si="293"/>
        <v>0</v>
      </c>
      <c r="BQ37" s="194">
        <f t="shared" si="293"/>
        <v>0</v>
      </c>
      <c r="BR37" s="194">
        <f t="shared" si="293"/>
        <v>0</v>
      </c>
      <c r="BS37" s="194">
        <f t="shared" si="293"/>
        <v>0</v>
      </c>
      <c r="BT37" s="194">
        <f t="shared" si="293"/>
        <v>0</v>
      </c>
      <c r="BU37" s="194">
        <f t="shared" si="293"/>
        <v>0</v>
      </c>
      <c r="BV37" s="194">
        <f t="shared" si="293"/>
        <v>0</v>
      </c>
      <c r="BW37" s="194">
        <f t="shared" si="293"/>
        <v>0</v>
      </c>
      <c r="BX37" s="194">
        <f t="shared" si="293"/>
        <v>0</v>
      </c>
      <c r="BY37" s="113">
        <f t="shared" si="294"/>
        <v>0</v>
      </c>
      <c r="BZ37" s="113">
        <f t="shared" si="294"/>
        <v>0</v>
      </c>
      <c r="CA37" s="113">
        <f t="shared" si="294"/>
        <v>0</v>
      </c>
      <c r="CB37" s="194">
        <f t="shared" si="295"/>
        <v>0</v>
      </c>
      <c r="CC37" s="194">
        <f t="shared" si="295"/>
        <v>0</v>
      </c>
      <c r="CD37" s="194">
        <f t="shared" si="295"/>
        <v>0</v>
      </c>
      <c r="CE37" s="194">
        <f t="shared" si="295"/>
        <v>0</v>
      </c>
      <c r="CF37" s="194">
        <f t="shared" si="295"/>
        <v>0</v>
      </c>
      <c r="CG37" s="194">
        <f t="shared" si="295"/>
        <v>0</v>
      </c>
      <c r="CH37" s="205">
        <f t="shared" si="295"/>
        <v>0</v>
      </c>
      <c r="CI37" s="205">
        <f t="shared" si="295"/>
        <v>0</v>
      </c>
      <c r="CJ37" s="205">
        <f t="shared" si="295"/>
        <v>0</v>
      </c>
      <c r="CK37" s="113">
        <f t="shared" si="296"/>
        <v>0</v>
      </c>
      <c r="CL37" s="113">
        <f t="shared" si="296"/>
        <v>0</v>
      </c>
      <c r="CM37" s="113">
        <f t="shared" si="296"/>
        <v>0</v>
      </c>
      <c r="CN37" s="106">
        <f t="shared" si="332"/>
        <v>0</v>
      </c>
      <c r="CO37" s="106">
        <f>SUM('[1]ПОЛНАЯ СЕБЕСТОИМОСТЬ СТОКИ 2020'!AP153)/3</f>
        <v>0</v>
      </c>
      <c r="CP37" s="106">
        <f>SUM('[1]ПОЛНАЯ СЕБЕСТОИМОСТЬ СТОКИ 2020'!AQ153)/3</f>
        <v>0</v>
      </c>
      <c r="CQ37" s="106">
        <f t="shared" si="333"/>
        <v>0</v>
      </c>
      <c r="CR37" s="106">
        <f>SUM('[1]ПОЛНАЯ СЕБЕСТОИМОСТЬ СТОКИ 2020'!AS153)</f>
        <v>0</v>
      </c>
      <c r="CS37" s="106">
        <f>SUM('[1]ПОЛНАЯ СЕБЕСТОИМОСТЬ СТОКИ 2020'!AT153)</f>
        <v>0</v>
      </c>
      <c r="CT37" s="107">
        <f t="shared" si="334"/>
        <v>0</v>
      </c>
      <c r="CU37" s="107">
        <v>0</v>
      </c>
      <c r="CV37" s="107">
        <v>0</v>
      </c>
      <c r="CW37" s="106">
        <f t="shared" si="335"/>
        <v>0</v>
      </c>
      <c r="CX37" s="106">
        <f t="shared" si="336"/>
        <v>0</v>
      </c>
      <c r="CY37" s="106">
        <f t="shared" si="337"/>
        <v>0</v>
      </c>
      <c r="CZ37" s="106">
        <f t="shared" si="338"/>
        <v>0</v>
      </c>
      <c r="DA37" s="106">
        <f>SUM('[1]ПОЛНАЯ СЕБЕСТОИМОСТЬ СТОКИ 2020'!AV153)</f>
        <v>0</v>
      </c>
      <c r="DB37" s="106">
        <f>SUM('[1]ПОЛНАЯ СЕБЕСТОИМОСТЬ СТОКИ 2020'!AW153)</f>
        <v>0</v>
      </c>
      <c r="DC37" s="107">
        <f t="shared" si="339"/>
        <v>0</v>
      </c>
      <c r="DD37" s="107">
        <v>0</v>
      </c>
      <c r="DE37" s="107">
        <v>0</v>
      </c>
      <c r="DF37" s="106">
        <f t="shared" si="340"/>
        <v>0</v>
      </c>
      <c r="DG37" s="106">
        <f t="shared" si="341"/>
        <v>0</v>
      </c>
      <c r="DH37" s="106">
        <f t="shared" si="342"/>
        <v>0</v>
      </c>
      <c r="DI37" s="106">
        <f t="shared" si="343"/>
        <v>0</v>
      </c>
      <c r="DJ37" s="106">
        <f>SUM('[1]ПОЛНАЯ СЕБЕСТОИМОСТЬ СТОКИ 2020'!AY153)</f>
        <v>0</v>
      </c>
      <c r="DK37" s="106">
        <f>SUM('[1]ПОЛНАЯ СЕБЕСТОИМОСТЬ СТОКИ 2020'!AZ153)</f>
        <v>0</v>
      </c>
      <c r="DL37" s="107">
        <f t="shared" si="344"/>
        <v>0</v>
      </c>
      <c r="DM37" s="107">
        <v>0</v>
      </c>
      <c r="DN37" s="107">
        <v>0</v>
      </c>
      <c r="DO37" s="194">
        <f t="shared" si="297"/>
        <v>0</v>
      </c>
      <c r="DP37" s="194">
        <f t="shared" si="297"/>
        <v>0</v>
      </c>
      <c r="DQ37" s="194">
        <f t="shared" si="297"/>
        <v>0</v>
      </c>
      <c r="DR37" s="194">
        <f t="shared" si="297"/>
        <v>0</v>
      </c>
      <c r="DS37" s="194">
        <f t="shared" si="297"/>
        <v>0</v>
      </c>
      <c r="DT37" s="194">
        <f t="shared" si="297"/>
        <v>0</v>
      </c>
      <c r="DU37" s="194">
        <f t="shared" si="297"/>
        <v>0</v>
      </c>
      <c r="DV37" s="194">
        <f t="shared" si="297"/>
        <v>0</v>
      </c>
      <c r="DW37" s="194">
        <f t="shared" si="297"/>
        <v>0</v>
      </c>
      <c r="DX37" s="113">
        <f t="shared" si="298"/>
        <v>0</v>
      </c>
      <c r="DY37" s="113">
        <f t="shared" si="298"/>
        <v>0</v>
      </c>
      <c r="DZ37" s="113">
        <f t="shared" si="298"/>
        <v>0</v>
      </c>
      <c r="EA37" s="194">
        <f t="shared" si="299"/>
        <v>0</v>
      </c>
      <c r="EB37" s="194">
        <f t="shared" si="299"/>
        <v>0</v>
      </c>
      <c r="EC37" s="194">
        <f t="shared" si="299"/>
        <v>0</v>
      </c>
      <c r="ED37" s="194">
        <f t="shared" si="299"/>
        <v>0</v>
      </c>
      <c r="EE37" s="194">
        <f t="shared" si="299"/>
        <v>0</v>
      </c>
      <c r="EF37" s="194">
        <f t="shared" si="299"/>
        <v>0</v>
      </c>
      <c r="EG37" s="194">
        <f t="shared" si="299"/>
        <v>0</v>
      </c>
      <c r="EH37" s="194">
        <f t="shared" si="299"/>
        <v>0</v>
      </c>
      <c r="EI37" s="194">
        <f t="shared" si="299"/>
        <v>0</v>
      </c>
      <c r="EJ37" s="113">
        <f t="shared" si="300"/>
        <v>0</v>
      </c>
      <c r="EK37" s="113">
        <f t="shared" si="300"/>
        <v>0</v>
      </c>
      <c r="EL37" s="113">
        <f t="shared" si="300"/>
        <v>0</v>
      </c>
      <c r="EM37" s="106">
        <f t="shared" si="345"/>
        <v>0</v>
      </c>
      <c r="EN37" s="106">
        <f>SUM('[1]ПОЛНАЯ СЕБЕСТОИМОСТЬ СТОКИ 2020'!BN153)/3</f>
        <v>0</v>
      </c>
      <c r="EO37" s="106">
        <f>SUM('[1]ПОЛНАЯ СЕБЕСТОИМОСТЬ СТОКИ 2020'!BO153)/3</f>
        <v>0</v>
      </c>
      <c r="EP37" s="106">
        <f t="shared" si="346"/>
        <v>0</v>
      </c>
      <c r="EQ37" s="106">
        <f>SUM('[1]ПОЛНАЯ СЕБЕСТОИМОСТЬ СТОКИ 2020'!BQ153)</f>
        <v>0</v>
      </c>
      <c r="ER37" s="106">
        <f>SUM('[1]ПОЛНАЯ СЕБЕСТОИМОСТЬ СТОКИ 2020'!BR153)</f>
        <v>0</v>
      </c>
      <c r="ES37" s="107">
        <f t="shared" si="347"/>
        <v>0</v>
      </c>
      <c r="ET37" s="107">
        <v>0</v>
      </c>
      <c r="EU37" s="107">
        <v>0</v>
      </c>
      <c r="EV37" s="106">
        <f t="shared" si="348"/>
        <v>0</v>
      </c>
      <c r="EW37" s="106">
        <f t="shared" si="349"/>
        <v>0</v>
      </c>
      <c r="EX37" s="106">
        <f t="shared" si="350"/>
        <v>0</v>
      </c>
      <c r="EY37" s="106">
        <f t="shared" si="351"/>
        <v>0</v>
      </c>
      <c r="EZ37" s="106">
        <f>SUM('[1]ПОЛНАЯ СЕБЕСТОИМОСТЬ СТОКИ 2020'!BT153)</f>
        <v>0</v>
      </c>
      <c r="FA37" s="106">
        <f>SUM('[1]ПОЛНАЯ СЕБЕСТОИМОСТЬ СТОКИ 2020'!BU153)</f>
        <v>0</v>
      </c>
      <c r="FB37" s="107">
        <f t="shared" si="352"/>
        <v>0</v>
      </c>
      <c r="FC37" s="107">
        <v>0</v>
      </c>
      <c r="FD37" s="107">
        <v>0</v>
      </c>
      <c r="FE37" s="106">
        <f t="shared" si="353"/>
        <v>0</v>
      </c>
      <c r="FF37" s="106">
        <f t="shared" si="354"/>
        <v>0</v>
      </c>
      <c r="FG37" s="106">
        <f t="shared" si="355"/>
        <v>0</v>
      </c>
      <c r="FH37" s="106">
        <f t="shared" si="356"/>
        <v>0</v>
      </c>
      <c r="FI37" s="106">
        <f>SUM('[1]ПОЛНАЯ СЕБЕСТОИМОСТЬ СТОКИ 2020'!BW153)</f>
        <v>0</v>
      </c>
      <c r="FJ37" s="106">
        <f>SUM('[1]ПОЛНАЯ СЕБЕСТОИМОСТЬ СТОКИ 2020'!BX153)</f>
        <v>0</v>
      </c>
      <c r="FK37" s="107">
        <f t="shared" si="357"/>
        <v>0</v>
      </c>
      <c r="FL37" s="107">
        <v>0</v>
      </c>
      <c r="FM37" s="107">
        <v>0</v>
      </c>
      <c r="FN37" s="194">
        <f t="shared" si="301"/>
        <v>0</v>
      </c>
      <c r="FO37" s="194">
        <f t="shared" si="301"/>
        <v>0</v>
      </c>
      <c r="FP37" s="194">
        <f t="shared" si="301"/>
        <v>0</v>
      </c>
      <c r="FQ37" s="194">
        <f t="shared" si="301"/>
        <v>0</v>
      </c>
      <c r="FR37" s="194">
        <f t="shared" si="301"/>
        <v>0</v>
      </c>
      <c r="FS37" s="194">
        <f t="shared" si="301"/>
        <v>0</v>
      </c>
      <c r="FT37" s="194">
        <f t="shared" si="301"/>
        <v>0</v>
      </c>
      <c r="FU37" s="194">
        <f t="shared" si="301"/>
        <v>0</v>
      </c>
      <c r="FV37" s="194">
        <f t="shared" si="301"/>
        <v>0</v>
      </c>
      <c r="FW37" s="113">
        <f t="shared" si="302"/>
        <v>0</v>
      </c>
      <c r="FX37" s="113">
        <f t="shared" si="302"/>
        <v>0</v>
      </c>
      <c r="FY37" s="113">
        <f t="shared" si="302"/>
        <v>0</v>
      </c>
      <c r="FZ37" s="194">
        <f t="shared" si="303"/>
        <v>0</v>
      </c>
      <c r="GA37" s="194">
        <f t="shared" si="303"/>
        <v>0</v>
      </c>
      <c r="GB37" s="194">
        <f t="shared" si="303"/>
        <v>0</v>
      </c>
      <c r="GC37" s="194">
        <f t="shared" si="303"/>
        <v>0</v>
      </c>
      <c r="GD37" s="194">
        <f t="shared" si="303"/>
        <v>0</v>
      </c>
      <c r="GE37" s="194">
        <f t="shared" si="303"/>
        <v>0</v>
      </c>
      <c r="GF37" s="194">
        <f t="shared" si="303"/>
        <v>0</v>
      </c>
      <c r="GG37" s="194">
        <f t="shared" si="303"/>
        <v>0</v>
      </c>
      <c r="GH37" s="194">
        <f t="shared" si="303"/>
        <v>0</v>
      </c>
      <c r="GI37" s="113">
        <f t="shared" si="304"/>
        <v>0</v>
      </c>
      <c r="GJ37" s="113">
        <f t="shared" si="304"/>
        <v>0</v>
      </c>
      <c r="GK37" s="113">
        <f t="shared" si="304"/>
        <v>0</v>
      </c>
      <c r="GM37" s="39">
        <f t="shared" si="305"/>
        <v>0</v>
      </c>
    </row>
    <row r="38" spans="1:195" ht="18.75" customHeight="1" x14ac:dyDescent="0.3">
      <c r="A38" s="40" t="s">
        <v>66</v>
      </c>
      <c r="B38" s="106">
        <f t="shared" si="306"/>
        <v>100.04249824281506</v>
      </c>
      <c r="C38" s="106">
        <f>SUM('[1]ПОЛНАЯ СЕБЕСТОИМОСТЬ СТОКИ 2020'!C154)/3</f>
        <v>100.04249824281506</v>
      </c>
      <c r="D38" s="106">
        <f>SUM('[1]ПОЛНАЯ СЕБЕСТОИМОСТЬ СТОКИ 2020'!D154)/3</f>
        <v>0</v>
      </c>
      <c r="E38" s="106">
        <f t="shared" si="307"/>
        <v>260.08199999999999</v>
      </c>
      <c r="F38" s="106">
        <f>SUM('[1]ПОЛНАЯ СЕБЕСТОИМОСТЬ СТОКИ 2020'!F154)</f>
        <v>260.08199999999999</v>
      </c>
      <c r="G38" s="106">
        <f>SUM('[1]ПОЛНАЯ СЕБЕСТОИМОСТЬ СТОКИ 2020'!G154)</f>
        <v>0</v>
      </c>
      <c r="H38" s="107">
        <f t="shared" si="308"/>
        <v>27.07</v>
      </c>
      <c r="I38" s="107">
        <v>27.07</v>
      </c>
      <c r="J38" s="107">
        <v>0</v>
      </c>
      <c r="K38" s="106">
        <f t="shared" si="309"/>
        <v>100.04249824281506</v>
      </c>
      <c r="L38" s="106">
        <f t="shared" si="310"/>
        <v>100.04249824281506</v>
      </c>
      <c r="M38" s="106">
        <f t="shared" si="311"/>
        <v>0</v>
      </c>
      <c r="N38" s="106">
        <f t="shared" si="312"/>
        <v>159.249</v>
      </c>
      <c r="O38" s="106">
        <f>SUM('[1]ПОЛНАЯ СЕБЕСТОИМОСТЬ СТОКИ 2020'!I154)</f>
        <v>159.249</v>
      </c>
      <c r="P38" s="106">
        <f>SUM('[1]ПОЛНАЯ СЕБЕСТОИМОСТЬ СТОКИ 2020'!J154)</f>
        <v>0</v>
      </c>
      <c r="Q38" s="107">
        <f t="shared" si="313"/>
        <v>9.61</v>
      </c>
      <c r="R38" s="107">
        <v>9.61</v>
      </c>
      <c r="S38" s="107">
        <v>0</v>
      </c>
      <c r="T38" s="106">
        <f t="shared" si="314"/>
        <v>100.04249824281506</v>
      </c>
      <c r="U38" s="106">
        <f t="shared" si="315"/>
        <v>100.04249824281506</v>
      </c>
      <c r="V38" s="106">
        <f t="shared" si="316"/>
        <v>0</v>
      </c>
      <c r="W38" s="106">
        <f t="shared" si="317"/>
        <v>103.33</v>
      </c>
      <c r="X38" s="106">
        <f>SUM('[1]ПОЛНАЯ СЕБЕСТОИМОСТЬ СТОКИ 2020'!L154)</f>
        <v>103.33</v>
      </c>
      <c r="Y38" s="106">
        <f>SUM('[1]ПОЛНАЯ СЕБЕСТОИМОСТЬ СТОКИ 2020'!M154)</f>
        <v>0</v>
      </c>
      <c r="Z38" s="107">
        <f t="shared" si="318"/>
        <v>72.930000000000007</v>
      </c>
      <c r="AA38" s="107">
        <v>72.930000000000007</v>
      </c>
      <c r="AB38" s="107">
        <v>0</v>
      </c>
      <c r="AC38" s="194">
        <f t="shared" si="291"/>
        <v>300.12749472844519</v>
      </c>
      <c r="AD38" s="194">
        <f t="shared" si="291"/>
        <v>300.12749472844519</v>
      </c>
      <c r="AE38" s="194">
        <f t="shared" si="291"/>
        <v>0</v>
      </c>
      <c r="AF38" s="194">
        <f t="shared" si="291"/>
        <v>522.66100000000006</v>
      </c>
      <c r="AG38" s="194">
        <f t="shared" si="291"/>
        <v>522.66100000000006</v>
      </c>
      <c r="AH38" s="194">
        <f t="shared" si="291"/>
        <v>0</v>
      </c>
      <c r="AI38" s="194">
        <f t="shared" si="291"/>
        <v>109.61000000000001</v>
      </c>
      <c r="AJ38" s="194">
        <f t="shared" si="291"/>
        <v>109.61000000000001</v>
      </c>
      <c r="AK38" s="194">
        <f t="shared" si="291"/>
        <v>0</v>
      </c>
      <c r="AL38" s="113">
        <f t="shared" si="292"/>
        <v>222.53350527155487</v>
      </c>
      <c r="AM38" s="113">
        <f t="shared" si="292"/>
        <v>222.53350527155487</v>
      </c>
      <c r="AN38" s="113">
        <f t="shared" si="292"/>
        <v>0</v>
      </c>
      <c r="AO38" s="106">
        <f t="shared" si="319"/>
        <v>100.04249824281506</v>
      </c>
      <c r="AP38" s="106">
        <f>SUM('[1]ПОЛНАЯ СЕБЕСТОИМОСТЬ СТОКИ 2020'!R154)/3</f>
        <v>100.04249824281506</v>
      </c>
      <c r="AQ38" s="106">
        <f>SUM('[1]ПОЛНАЯ СЕБЕСТОИМОСТЬ СТОКИ 2020'!S154)/3</f>
        <v>0</v>
      </c>
      <c r="AR38" s="106">
        <f t="shared" si="320"/>
        <v>107.35</v>
      </c>
      <c r="AS38" s="106">
        <f>SUM('[1]ПОЛНАЯ СЕБЕСТОИМОСТЬ СТОКИ 2020'!U154)</f>
        <v>107.35</v>
      </c>
      <c r="AT38" s="106">
        <f>SUM('[1]ПОЛНАЯ СЕБЕСТОИМОСТЬ СТОКИ 2020'!V154)</f>
        <v>0</v>
      </c>
      <c r="AU38" s="107">
        <f t="shared" si="321"/>
        <v>48.34</v>
      </c>
      <c r="AV38" s="107">
        <v>48.34</v>
      </c>
      <c r="AW38" s="107">
        <v>0</v>
      </c>
      <c r="AX38" s="106">
        <f t="shared" si="322"/>
        <v>100.04249824281506</v>
      </c>
      <c r="AY38" s="106">
        <f t="shared" si="323"/>
        <v>100.04249824281506</v>
      </c>
      <c r="AZ38" s="106">
        <f t="shared" si="324"/>
        <v>0</v>
      </c>
      <c r="BA38" s="105">
        <f t="shared" si="325"/>
        <v>0</v>
      </c>
      <c r="BB38" s="105">
        <f>SUM('[1]ПОЛНАЯ СЕБЕСТОИМОСТЬ СТОКИ 2020'!X154)</f>
        <v>0</v>
      </c>
      <c r="BC38" s="105">
        <f>SUM('[1]ПОЛНАЯ СЕБЕСТОИМОСТЬ СТОКИ 2020'!Y154)</f>
        <v>0</v>
      </c>
      <c r="BD38" s="107">
        <f t="shared" si="326"/>
        <v>67.680000000000007</v>
      </c>
      <c r="BE38" s="107">
        <v>67.680000000000007</v>
      </c>
      <c r="BF38" s="107">
        <v>0</v>
      </c>
      <c r="BG38" s="106">
        <f t="shared" si="327"/>
        <v>100.04249824281506</v>
      </c>
      <c r="BH38" s="106">
        <f t="shared" si="328"/>
        <v>100.04249824281506</v>
      </c>
      <c r="BI38" s="106">
        <f t="shared" si="329"/>
        <v>0</v>
      </c>
      <c r="BJ38" s="106">
        <f t="shared" si="330"/>
        <v>0</v>
      </c>
      <c r="BK38" s="106">
        <f>SUM('[1]ПОЛНАЯ СЕБЕСТОИМОСТЬ СТОКИ 2020'!AA154)</f>
        <v>0</v>
      </c>
      <c r="BL38" s="106">
        <f>SUM('[1]ПОЛНАЯ СЕБЕСТОИМОСТЬ СТОКИ 2020'!AB154)</f>
        <v>0</v>
      </c>
      <c r="BM38" s="107">
        <f t="shared" si="331"/>
        <v>67.989999999999995</v>
      </c>
      <c r="BN38" s="107">
        <v>67.989999999999995</v>
      </c>
      <c r="BO38" s="107">
        <v>0</v>
      </c>
      <c r="BP38" s="194">
        <f t="shared" si="293"/>
        <v>300.12749472844519</v>
      </c>
      <c r="BQ38" s="194">
        <f t="shared" si="293"/>
        <v>300.12749472844519</v>
      </c>
      <c r="BR38" s="194">
        <f t="shared" si="293"/>
        <v>0</v>
      </c>
      <c r="BS38" s="194">
        <f t="shared" si="293"/>
        <v>107.35</v>
      </c>
      <c r="BT38" s="194">
        <f t="shared" si="293"/>
        <v>107.35</v>
      </c>
      <c r="BU38" s="194">
        <f t="shared" si="293"/>
        <v>0</v>
      </c>
      <c r="BV38" s="194">
        <f t="shared" si="293"/>
        <v>184.01</v>
      </c>
      <c r="BW38" s="194">
        <f t="shared" si="293"/>
        <v>184.01</v>
      </c>
      <c r="BX38" s="194">
        <f t="shared" si="293"/>
        <v>0</v>
      </c>
      <c r="BY38" s="113">
        <f t="shared" si="294"/>
        <v>-192.77749472844519</v>
      </c>
      <c r="BZ38" s="113">
        <f t="shared" si="294"/>
        <v>-192.77749472844519</v>
      </c>
      <c r="CA38" s="113">
        <f t="shared" si="294"/>
        <v>0</v>
      </c>
      <c r="CB38" s="194">
        <f t="shared" si="295"/>
        <v>600.25498945689037</v>
      </c>
      <c r="CC38" s="194">
        <f t="shared" si="295"/>
        <v>600.25498945689037</v>
      </c>
      <c r="CD38" s="194">
        <f t="shared" si="295"/>
        <v>0</v>
      </c>
      <c r="CE38" s="194">
        <f t="shared" si="295"/>
        <v>630.01100000000008</v>
      </c>
      <c r="CF38" s="194">
        <f t="shared" si="295"/>
        <v>630.01100000000008</v>
      </c>
      <c r="CG38" s="194">
        <f t="shared" si="295"/>
        <v>0</v>
      </c>
      <c r="CH38" s="205">
        <f t="shared" si="295"/>
        <v>293.62</v>
      </c>
      <c r="CI38" s="205">
        <f t="shared" si="295"/>
        <v>293.62</v>
      </c>
      <c r="CJ38" s="205">
        <f t="shared" si="295"/>
        <v>0</v>
      </c>
      <c r="CK38" s="113">
        <f t="shared" si="296"/>
        <v>29.75601054310971</v>
      </c>
      <c r="CL38" s="113">
        <f t="shared" si="296"/>
        <v>29.75601054310971</v>
      </c>
      <c r="CM38" s="113">
        <f t="shared" si="296"/>
        <v>0</v>
      </c>
      <c r="CN38" s="106">
        <f t="shared" si="332"/>
        <v>100.04249824281506</v>
      </c>
      <c r="CO38" s="106">
        <f>SUM('[1]ПОЛНАЯ СЕБЕСТОИМОСТЬ СТОКИ 2020'!AP154)/3</f>
        <v>100.04249824281506</v>
      </c>
      <c r="CP38" s="106">
        <f>SUM('[1]ПОЛНАЯ СЕБЕСТОИМОСТЬ СТОКИ 2020'!AQ154)/3</f>
        <v>0</v>
      </c>
      <c r="CQ38" s="106">
        <f t="shared" si="333"/>
        <v>0</v>
      </c>
      <c r="CR38" s="106">
        <f>SUM('[1]ПОЛНАЯ СЕБЕСТОИМОСТЬ СТОКИ 2020'!AS154)</f>
        <v>0</v>
      </c>
      <c r="CS38" s="106">
        <f>SUM('[1]ПОЛНАЯ СЕБЕСТОИМОСТЬ СТОКИ 2020'!AT154)</f>
        <v>0</v>
      </c>
      <c r="CT38" s="107">
        <f t="shared" si="334"/>
        <v>27.85</v>
      </c>
      <c r="CU38" s="107">
        <v>27.85</v>
      </c>
      <c r="CV38" s="107">
        <v>0</v>
      </c>
      <c r="CW38" s="106">
        <f t="shared" si="335"/>
        <v>100.04249824281506</v>
      </c>
      <c r="CX38" s="106">
        <f t="shared" si="336"/>
        <v>100.04249824281506</v>
      </c>
      <c r="CY38" s="106">
        <f t="shared" si="337"/>
        <v>0</v>
      </c>
      <c r="CZ38" s="106">
        <f t="shared" si="338"/>
        <v>0</v>
      </c>
      <c r="DA38" s="106">
        <f>SUM('[1]ПОЛНАЯ СЕБЕСТОИМОСТЬ СТОКИ 2020'!AV154)</f>
        <v>0</v>
      </c>
      <c r="DB38" s="106">
        <f>SUM('[1]ПОЛНАЯ СЕБЕСТОИМОСТЬ СТОКИ 2020'!AW154)</f>
        <v>0</v>
      </c>
      <c r="DC38" s="107">
        <f t="shared" si="339"/>
        <v>63.46</v>
      </c>
      <c r="DD38" s="107">
        <v>63.46</v>
      </c>
      <c r="DE38" s="107">
        <v>0</v>
      </c>
      <c r="DF38" s="106">
        <f t="shared" si="340"/>
        <v>100.04249824281506</v>
      </c>
      <c r="DG38" s="106">
        <f t="shared" si="341"/>
        <v>100.04249824281506</v>
      </c>
      <c r="DH38" s="106">
        <f t="shared" si="342"/>
        <v>0</v>
      </c>
      <c r="DI38" s="106">
        <f t="shared" si="343"/>
        <v>0</v>
      </c>
      <c r="DJ38" s="106">
        <f>SUM('[1]ПОЛНАЯ СЕБЕСТОИМОСТЬ СТОКИ 2020'!AY154)</f>
        <v>0</v>
      </c>
      <c r="DK38" s="106">
        <f>SUM('[1]ПОЛНАЯ СЕБЕСТОИМОСТЬ СТОКИ 2020'!AZ154)</f>
        <v>0</v>
      </c>
      <c r="DL38" s="107">
        <f t="shared" si="344"/>
        <v>104.67</v>
      </c>
      <c r="DM38" s="107">
        <v>104.67</v>
      </c>
      <c r="DN38" s="107">
        <v>0</v>
      </c>
      <c r="DO38" s="194">
        <f t="shared" si="297"/>
        <v>300.12749472844519</v>
      </c>
      <c r="DP38" s="194">
        <f t="shared" si="297"/>
        <v>300.12749472844519</v>
      </c>
      <c r="DQ38" s="194">
        <f t="shared" si="297"/>
        <v>0</v>
      </c>
      <c r="DR38" s="194">
        <f t="shared" si="297"/>
        <v>0</v>
      </c>
      <c r="DS38" s="194">
        <f t="shared" si="297"/>
        <v>0</v>
      </c>
      <c r="DT38" s="194">
        <f t="shared" si="297"/>
        <v>0</v>
      </c>
      <c r="DU38" s="194">
        <f t="shared" si="297"/>
        <v>195.98000000000002</v>
      </c>
      <c r="DV38" s="194">
        <f t="shared" si="297"/>
        <v>195.98000000000002</v>
      </c>
      <c r="DW38" s="194">
        <f t="shared" si="297"/>
        <v>0</v>
      </c>
      <c r="DX38" s="113">
        <f t="shared" si="298"/>
        <v>-300.12749472844519</v>
      </c>
      <c r="DY38" s="113">
        <f t="shared" si="298"/>
        <v>-300.12749472844519</v>
      </c>
      <c r="DZ38" s="113">
        <f t="shared" si="298"/>
        <v>0</v>
      </c>
      <c r="EA38" s="194">
        <f t="shared" si="299"/>
        <v>900.38248418533556</v>
      </c>
      <c r="EB38" s="194">
        <f t="shared" si="299"/>
        <v>900.38248418533556</v>
      </c>
      <c r="EC38" s="194">
        <f t="shared" si="299"/>
        <v>0</v>
      </c>
      <c r="ED38" s="194">
        <f t="shared" si="299"/>
        <v>630.01100000000008</v>
      </c>
      <c r="EE38" s="194">
        <f t="shared" si="299"/>
        <v>630.01100000000008</v>
      </c>
      <c r="EF38" s="194">
        <f t="shared" si="299"/>
        <v>0</v>
      </c>
      <c r="EG38" s="194">
        <f t="shared" si="299"/>
        <v>489.6</v>
      </c>
      <c r="EH38" s="194">
        <f t="shared" si="299"/>
        <v>489.6</v>
      </c>
      <c r="EI38" s="194">
        <f t="shared" si="299"/>
        <v>0</v>
      </c>
      <c r="EJ38" s="113">
        <f t="shared" si="300"/>
        <v>-270.37148418533548</v>
      </c>
      <c r="EK38" s="113">
        <f t="shared" si="300"/>
        <v>-270.37148418533548</v>
      </c>
      <c r="EL38" s="113">
        <f t="shared" si="300"/>
        <v>0</v>
      </c>
      <c r="EM38" s="106">
        <f t="shared" si="345"/>
        <v>100.04249824281506</v>
      </c>
      <c r="EN38" s="106">
        <f>SUM('[1]ПОЛНАЯ СЕБЕСТОИМОСТЬ СТОКИ 2020'!BN154)/3</f>
        <v>100.04249824281506</v>
      </c>
      <c r="EO38" s="106">
        <f>SUM('[1]ПОЛНАЯ СЕБЕСТОИМОСТЬ СТОКИ 2020'!BO154)/3</f>
        <v>0</v>
      </c>
      <c r="EP38" s="106">
        <f t="shared" si="346"/>
        <v>0</v>
      </c>
      <c r="EQ38" s="106">
        <f>SUM('[1]ПОЛНАЯ СЕБЕСТОИМОСТЬ СТОКИ 2020'!BQ154)</f>
        <v>0</v>
      </c>
      <c r="ER38" s="106">
        <f>SUM('[1]ПОЛНАЯ СЕБЕСТОИМОСТЬ СТОКИ 2020'!BR154)</f>
        <v>0</v>
      </c>
      <c r="ES38" s="107">
        <f t="shared" si="347"/>
        <v>61.57</v>
      </c>
      <c r="ET38" s="107">
        <v>61.57</v>
      </c>
      <c r="EU38" s="107">
        <v>0</v>
      </c>
      <c r="EV38" s="106">
        <f t="shared" si="348"/>
        <v>100.04249824281506</v>
      </c>
      <c r="EW38" s="106">
        <f t="shared" si="349"/>
        <v>100.04249824281506</v>
      </c>
      <c r="EX38" s="106">
        <f t="shared" si="350"/>
        <v>0</v>
      </c>
      <c r="EY38" s="106">
        <f t="shared" si="351"/>
        <v>0</v>
      </c>
      <c r="EZ38" s="106">
        <f>SUM('[1]ПОЛНАЯ СЕБЕСТОИМОСТЬ СТОКИ 2020'!BT154)</f>
        <v>0</v>
      </c>
      <c r="FA38" s="106">
        <f>SUM('[1]ПОЛНАЯ СЕБЕСТОИМОСТЬ СТОКИ 2020'!BU154)</f>
        <v>0</v>
      </c>
      <c r="FB38" s="107">
        <f t="shared" si="352"/>
        <v>61.57</v>
      </c>
      <c r="FC38" s="107">
        <v>61.57</v>
      </c>
      <c r="FD38" s="107">
        <v>0</v>
      </c>
      <c r="FE38" s="106">
        <f t="shared" si="353"/>
        <v>100.04249824281506</v>
      </c>
      <c r="FF38" s="106">
        <f t="shared" si="354"/>
        <v>100.04249824281506</v>
      </c>
      <c r="FG38" s="106">
        <f t="shared" si="355"/>
        <v>0</v>
      </c>
      <c r="FH38" s="106">
        <f t="shared" si="356"/>
        <v>0</v>
      </c>
      <c r="FI38" s="106">
        <f>SUM('[1]ПОЛНАЯ СЕБЕСТОИМОСТЬ СТОКИ 2020'!BW154)</f>
        <v>0</v>
      </c>
      <c r="FJ38" s="106">
        <f>SUM('[1]ПОЛНАЯ СЕБЕСТОИМОСТЬ СТОКИ 2020'!BX154)</f>
        <v>0</v>
      </c>
      <c r="FK38" s="107">
        <f t="shared" si="357"/>
        <v>106.33</v>
      </c>
      <c r="FL38" s="107">
        <v>106.33</v>
      </c>
      <c r="FM38" s="107">
        <v>0</v>
      </c>
      <c r="FN38" s="194">
        <f t="shared" si="301"/>
        <v>300.12749472844519</v>
      </c>
      <c r="FO38" s="194">
        <f t="shared" si="301"/>
        <v>300.12749472844519</v>
      </c>
      <c r="FP38" s="194">
        <f t="shared" si="301"/>
        <v>0</v>
      </c>
      <c r="FQ38" s="194">
        <f t="shared" si="301"/>
        <v>0</v>
      </c>
      <c r="FR38" s="194">
        <f t="shared" si="301"/>
        <v>0</v>
      </c>
      <c r="FS38" s="194">
        <f t="shared" si="301"/>
        <v>0</v>
      </c>
      <c r="FT38" s="194">
        <f t="shared" si="301"/>
        <v>229.47</v>
      </c>
      <c r="FU38" s="194">
        <f t="shared" si="301"/>
        <v>229.47</v>
      </c>
      <c r="FV38" s="194">
        <f t="shared" si="301"/>
        <v>0</v>
      </c>
      <c r="FW38" s="113">
        <f t="shared" si="302"/>
        <v>-300.12749472844519</v>
      </c>
      <c r="FX38" s="113">
        <f t="shared" si="302"/>
        <v>-300.12749472844519</v>
      </c>
      <c r="FY38" s="113">
        <f t="shared" si="302"/>
        <v>0</v>
      </c>
      <c r="FZ38" s="194">
        <f t="shared" si="303"/>
        <v>1200.5099789137807</v>
      </c>
      <c r="GA38" s="194">
        <f t="shared" si="303"/>
        <v>1200.5099789137807</v>
      </c>
      <c r="GB38" s="194">
        <f t="shared" si="303"/>
        <v>0</v>
      </c>
      <c r="GC38" s="194">
        <f t="shared" si="303"/>
        <v>630.01100000000008</v>
      </c>
      <c r="GD38" s="194">
        <f t="shared" si="303"/>
        <v>630.01100000000008</v>
      </c>
      <c r="GE38" s="194">
        <f t="shared" si="303"/>
        <v>0</v>
      </c>
      <c r="GF38" s="194">
        <f t="shared" si="303"/>
        <v>719.07</v>
      </c>
      <c r="GG38" s="194">
        <f t="shared" si="303"/>
        <v>719.07</v>
      </c>
      <c r="GH38" s="194">
        <f t="shared" si="303"/>
        <v>0</v>
      </c>
      <c r="GI38" s="113">
        <f t="shared" si="304"/>
        <v>-570.49897891378066</v>
      </c>
      <c r="GJ38" s="113">
        <f t="shared" si="304"/>
        <v>-570.49897891378066</v>
      </c>
      <c r="GK38" s="113">
        <f t="shared" si="304"/>
        <v>0</v>
      </c>
      <c r="GM38" s="39">
        <f t="shared" si="305"/>
        <v>1200.509978913781</v>
      </c>
    </row>
    <row r="39" spans="1:195" ht="18.75" customHeight="1" x14ac:dyDescent="0.3">
      <c r="A39" s="40" t="s">
        <v>65</v>
      </c>
      <c r="B39" s="106">
        <f t="shared" si="306"/>
        <v>151.246179942</v>
      </c>
      <c r="C39" s="106">
        <f>SUM('[1]ПОЛНАЯ СЕБЕСТОИМОСТЬ СТОКИ 2020'!C155)/3</f>
        <v>151.246179942</v>
      </c>
      <c r="D39" s="106">
        <f>SUM('[1]ПОЛНАЯ СЕБЕСТОИМОСТЬ СТОКИ 2020'!D155)/3</f>
        <v>0</v>
      </c>
      <c r="E39" s="106">
        <f t="shared" si="307"/>
        <v>346.81299999999999</v>
      </c>
      <c r="F39" s="106">
        <f>SUM('[1]ПОЛНАЯ СЕБЕСТОИМОСТЬ СТОКИ 2020'!F155)</f>
        <v>346.81299999999999</v>
      </c>
      <c r="G39" s="106">
        <f>SUM('[1]ПОЛНАЯ СЕБЕСТОИМОСТЬ СТОКИ 2020'!G155)</f>
        <v>0</v>
      </c>
      <c r="H39" s="107">
        <f t="shared" si="308"/>
        <v>31.42</v>
      </c>
      <c r="I39" s="107">
        <v>31.42</v>
      </c>
      <c r="J39" s="107">
        <v>0</v>
      </c>
      <c r="K39" s="106">
        <f t="shared" si="309"/>
        <v>151.246179942</v>
      </c>
      <c r="L39" s="106">
        <f t="shared" si="310"/>
        <v>151.246179942</v>
      </c>
      <c r="M39" s="106">
        <f t="shared" si="311"/>
        <v>0</v>
      </c>
      <c r="N39" s="106">
        <f t="shared" si="312"/>
        <v>70.972000000000008</v>
      </c>
      <c r="O39" s="106">
        <f>SUM('[1]ПОЛНАЯ СЕБЕСТОИМОСТЬ СТОКИ 2020'!I155)</f>
        <v>70.972000000000008</v>
      </c>
      <c r="P39" s="106">
        <f>SUM('[1]ПОЛНАЯ СЕБЕСТОИМОСТЬ СТОКИ 2020'!J155)</f>
        <v>0</v>
      </c>
      <c r="Q39" s="107">
        <f t="shared" si="313"/>
        <v>135.74</v>
      </c>
      <c r="R39" s="107">
        <v>135.74</v>
      </c>
      <c r="S39" s="107">
        <v>0</v>
      </c>
      <c r="T39" s="106">
        <f t="shared" si="314"/>
        <v>151.246179942</v>
      </c>
      <c r="U39" s="106">
        <f t="shared" si="315"/>
        <v>151.246179942</v>
      </c>
      <c r="V39" s="106">
        <f t="shared" si="316"/>
        <v>0</v>
      </c>
      <c r="W39" s="106">
        <f t="shared" si="317"/>
        <v>187.64999999999998</v>
      </c>
      <c r="X39" s="106">
        <f>SUM('[1]ПОЛНАЯ СЕБЕСТОИМОСТЬ СТОКИ 2020'!L155)</f>
        <v>187.64999999999998</v>
      </c>
      <c r="Y39" s="106">
        <f>SUM('[1]ПОЛНАЯ СЕБЕСТОИМОСТЬ СТОКИ 2020'!M155)</f>
        <v>0</v>
      </c>
      <c r="Z39" s="107">
        <f t="shared" si="318"/>
        <v>244.66</v>
      </c>
      <c r="AA39" s="107">
        <v>244.66</v>
      </c>
      <c r="AB39" s="107">
        <v>0</v>
      </c>
      <c r="AC39" s="194">
        <f t="shared" si="291"/>
        <v>453.73853982599996</v>
      </c>
      <c r="AD39" s="194">
        <f t="shared" si="291"/>
        <v>453.73853982599996</v>
      </c>
      <c r="AE39" s="194">
        <f t="shared" si="291"/>
        <v>0</v>
      </c>
      <c r="AF39" s="194">
        <f t="shared" si="291"/>
        <v>605.43499999999995</v>
      </c>
      <c r="AG39" s="194">
        <f t="shared" si="291"/>
        <v>605.43499999999995</v>
      </c>
      <c r="AH39" s="194">
        <f t="shared" si="291"/>
        <v>0</v>
      </c>
      <c r="AI39" s="194">
        <f t="shared" si="291"/>
        <v>411.82000000000005</v>
      </c>
      <c r="AJ39" s="194">
        <f t="shared" si="291"/>
        <v>411.82000000000005</v>
      </c>
      <c r="AK39" s="194">
        <f t="shared" si="291"/>
        <v>0</v>
      </c>
      <c r="AL39" s="113">
        <f t="shared" si="292"/>
        <v>151.69646017399998</v>
      </c>
      <c r="AM39" s="113">
        <f t="shared" si="292"/>
        <v>151.69646017399998</v>
      </c>
      <c r="AN39" s="113">
        <f t="shared" si="292"/>
        <v>0</v>
      </c>
      <c r="AO39" s="106">
        <f t="shared" si="319"/>
        <v>151.246179942</v>
      </c>
      <c r="AP39" s="106">
        <f>SUM('[1]ПОЛНАЯ СЕБЕСТОИМОСТЬ СТОКИ 2020'!R155)/3</f>
        <v>151.246179942</v>
      </c>
      <c r="AQ39" s="106">
        <f>SUM('[1]ПОЛНАЯ СЕБЕСТОИМОСТЬ СТОКИ 2020'!S155)/3</f>
        <v>0</v>
      </c>
      <c r="AR39" s="106">
        <f t="shared" si="320"/>
        <v>74.39</v>
      </c>
      <c r="AS39" s="106">
        <f>SUM('[1]ПОЛНАЯ СЕБЕСТОИМОСТЬ СТОКИ 2020'!U155)</f>
        <v>74.39</v>
      </c>
      <c r="AT39" s="106">
        <f>SUM('[1]ПОЛНАЯ СЕБЕСТОИМОСТЬ СТОКИ 2020'!V155)</f>
        <v>0</v>
      </c>
      <c r="AU39" s="107">
        <f t="shared" si="321"/>
        <v>236.72</v>
      </c>
      <c r="AV39" s="107">
        <v>236.72</v>
      </c>
      <c r="AW39" s="107">
        <v>0</v>
      </c>
      <c r="AX39" s="106">
        <f t="shared" si="322"/>
        <v>151.246179942</v>
      </c>
      <c r="AY39" s="106">
        <f t="shared" si="323"/>
        <v>151.246179942</v>
      </c>
      <c r="AZ39" s="106">
        <f t="shared" si="324"/>
        <v>0</v>
      </c>
      <c r="BA39" s="105">
        <f t="shared" si="325"/>
        <v>0</v>
      </c>
      <c r="BB39" s="105">
        <f>SUM('[1]ПОЛНАЯ СЕБЕСТОИМОСТЬ СТОКИ 2020'!X155)</f>
        <v>0</v>
      </c>
      <c r="BC39" s="105">
        <f>SUM('[1]ПОЛНАЯ СЕБЕСТОИМОСТЬ СТОКИ 2020'!Y155)</f>
        <v>0</v>
      </c>
      <c r="BD39" s="107">
        <f t="shared" si="326"/>
        <v>535.29999999999995</v>
      </c>
      <c r="BE39" s="107">
        <v>535.29999999999995</v>
      </c>
      <c r="BF39" s="107">
        <v>0</v>
      </c>
      <c r="BG39" s="106">
        <f t="shared" si="327"/>
        <v>151.246179942</v>
      </c>
      <c r="BH39" s="106">
        <f t="shared" si="328"/>
        <v>151.246179942</v>
      </c>
      <c r="BI39" s="106">
        <f t="shared" si="329"/>
        <v>0</v>
      </c>
      <c r="BJ39" s="106">
        <f t="shared" si="330"/>
        <v>0</v>
      </c>
      <c r="BK39" s="106">
        <f>SUM('[1]ПОЛНАЯ СЕБЕСТОИМОСТЬ СТОКИ 2020'!AA155)</f>
        <v>0</v>
      </c>
      <c r="BL39" s="106">
        <f>SUM('[1]ПОЛНАЯ СЕБЕСТОИМОСТЬ СТОКИ 2020'!AB155)</f>
        <v>0</v>
      </c>
      <c r="BM39" s="107">
        <f t="shared" si="331"/>
        <v>240.62</v>
      </c>
      <c r="BN39" s="107">
        <v>240.62</v>
      </c>
      <c r="BO39" s="107">
        <v>0</v>
      </c>
      <c r="BP39" s="194">
        <f t="shared" si="293"/>
        <v>453.73853982599996</v>
      </c>
      <c r="BQ39" s="194">
        <f t="shared" si="293"/>
        <v>453.73853982599996</v>
      </c>
      <c r="BR39" s="194">
        <f t="shared" si="293"/>
        <v>0</v>
      </c>
      <c r="BS39" s="194">
        <f t="shared" si="293"/>
        <v>74.39</v>
      </c>
      <c r="BT39" s="194">
        <f t="shared" si="293"/>
        <v>74.39</v>
      </c>
      <c r="BU39" s="194">
        <f t="shared" si="293"/>
        <v>0</v>
      </c>
      <c r="BV39" s="194">
        <f t="shared" si="293"/>
        <v>1012.64</v>
      </c>
      <c r="BW39" s="194">
        <f t="shared" si="293"/>
        <v>1012.64</v>
      </c>
      <c r="BX39" s="194">
        <f t="shared" si="293"/>
        <v>0</v>
      </c>
      <c r="BY39" s="113">
        <f t="shared" si="294"/>
        <v>-379.34853982599998</v>
      </c>
      <c r="BZ39" s="113">
        <f t="shared" si="294"/>
        <v>-379.34853982599998</v>
      </c>
      <c r="CA39" s="113">
        <f t="shared" si="294"/>
        <v>0</v>
      </c>
      <c r="CB39" s="194">
        <f t="shared" si="295"/>
        <v>907.47707965199993</v>
      </c>
      <c r="CC39" s="194">
        <f t="shared" si="295"/>
        <v>907.47707965199993</v>
      </c>
      <c r="CD39" s="194">
        <f t="shared" si="295"/>
        <v>0</v>
      </c>
      <c r="CE39" s="194">
        <f t="shared" si="295"/>
        <v>679.82499999999993</v>
      </c>
      <c r="CF39" s="194">
        <f t="shared" si="295"/>
        <v>679.82499999999993</v>
      </c>
      <c r="CG39" s="194">
        <f t="shared" si="295"/>
        <v>0</v>
      </c>
      <c r="CH39" s="205">
        <f t="shared" si="295"/>
        <v>1424.46</v>
      </c>
      <c r="CI39" s="205">
        <f t="shared" si="295"/>
        <v>1424.46</v>
      </c>
      <c r="CJ39" s="205">
        <f t="shared" si="295"/>
        <v>0</v>
      </c>
      <c r="CK39" s="113">
        <f t="shared" si="296"/>
        <v>-227.652079652</v>
      </c>
      <c r="CL39" s="113">
        <f t="shared" si="296"/>
        <v>-227.652079652</v>
      </c>
      <c r="CM39" s="113">
        <f t="shared" si="296"/>
        <v>0</v>
      </c>
      <c r="CN39" s="106">
        <f t="shared" si="332"/>
        <v>151.246179942</v>
      </c>
      <c r="CO39" s="106">
        <f>SUM('[1]ПОЛНАЯ СЕБЕСТОИМОСТЬ СТОКИ 2020'!AP155)/3</f>
        <v>151.246179942</v>
      </c>
      <c r="CP39" s="106">
        <f>SUM('[1]ПОЛНАЯ СЕБЕСТОИМОСТЬ СТОКИ 2020'!AQ155)/3</f>
        <v>0</v>
      </c>
      <c r="CQ39" s="106">
        <f t="shared" si="333"/>
        <v>0</v>
      </c>
      <c r="CR39" s="106">
        <f>SUM('[1]ПОЛНАЯ СЕБЕСТОИМОСТЬ СТОКИ 2020'!AS155)</f>
        <v>0</v>
      </c>
      <c r="CS39" s="106">
        <f>SUM('[1]ПОЛНАЯ СЕБЕСТОИМОСТЬ СТОКИ 2020'!AT155)</f>
        <v>0</v>
      </c>
      <c r="CT39" s="107">
        <f t="shared" si="334"/>
        <v>285.88</v>
      </c>
      <c r="CU39" s="107">
        <v>285.88</v>
      </c>
      <c r="CV39" s="107">
        <v>0</v>
      </c>
      <c r="CW39" s="106">
        <f t="shared" si="335"/>
        <v>151.246179942</v>
      </c>
      <c r="CX39" s="106">
        <f t="shared" si="336"/>
        <v>151.246179942</v>
      </c>
      <c r="CY39" s="106">
        <f t="shared" si="337"/>
        <v>0</v>
      </c>
      <c r="CZ39" s="106">
        <f t="shared" si="338"/>
        <v>0</v>
      </c>
      <c r="DA39" s="106">
        <f>SUM('[1]ПОЛНАЯ СЕБЕСТОИМОСТЬ СТОКИ 2020'!AV155)</f>
        <v>0</v>
      </c>
      <c r="DB39" s="106">
        <f>SUM('[1]ПОЛНАЯ СЕБЕСТОИМОСТЬ СТОКИ 2020'!AW155)</f>
        <v>0</v>
      </c>
      <c r="DC39" s="107">
        <f t="shared" si="339"/>
        <v>203.42</v>
      </c>
      <c r="DD39" s="107">
        <v>203.42</v>
      </c>
      <c r="DE39" s="107">
        <v>0</v>
      </c>
      <c r="DF39" s="106">
        <f t="shared" si="340"/>
        <v>151.246179942</v>
      </c>
      <c r="DG39" s="106">
        <f t="shared" si="341"/>
        <v>151.246179942</v>
      </c>
      <c r="DH39" s="106">
        <f t="shared" si="342"/>
        <v>0</v>
      </c>
      <c r="DI39" s="106">
        <f t="shared" si="343"/>
        <v>0</v>
      </c>
      <c r="DJ39" s="106">
        <f>SUM('[1]ПОЛНАЯ СЕБЕСТОИМОСТЬ СТОКИ 2020'!AY155)</f>
        <v>0</v>
      </c>
      <c r="DK39" s="106">
        <f>SUM('[1]ПОЛНАЯ СЕБЕСТОИМОСТЬ СТОКИ 2020'!AZ155)</f>
        <v>0</v>
      </c>
      <c r="DL39" s="107">
        <f t="shared" si="344"/>
        <v>666.28</v>
      </c>
      <c r="DM39" s="107">
        <v>666.28</v>
      </c>
      <c r="DN39" s="107">
        <v>0</v>
      </c>
      <c r="DO39" s="194">
        <f t="shared" si="297"/>
        <v>453.73853982599996</v>
      </c>
      <c r="DP39" s="194">
        <f t="shared" si="297"/>
        <v>453.73853982599996</v>
      </c>
      <c r="DQ39" s="194">
        <f t="shared" si="297"/>
        <v>0</v>
      </c>
      <c r="DR39" s="194">
        <f t="shared" si="297"/>
        <v>0</v>
      </c>
      <c r="DS39" s="194">
        <f t="shared" si="297"/>
        <v>0</v>
      </c>
      <c r="DT39" s="194">
        <f t="shared" si="297"/>
        <v>0</v>
      </c>
      <c r="DU39" s="194">
        <f t="shared" si="297"/>
        <v>1155.58</v>
      </c>
      <c r="DV39" s="194">
        <f t="shared" si="297"/>
        <v>1155.58</v>
      </c>
      <c r="DW39" s="194">
        <f t="shared" si="297"/>
        <v>0</v>
      </c>
      <c r="DX39" s="113">
        <f t="shared" si="298"/>
        <v>-453.73853982599996</v>
      </c>
      <c r="DY39" s="113">
        <f t="shared" si="298"/>
        <v>-453.73853982599996</v>
      </c>
      <c r="DZ39" s="113">
        <f t="shared" si="298"/>
        <v>0</v>
      </c>
      <c r="EA39" s="194">
        <f t="shared" si="299"/>
        <v>1361.215619478</v>
      </c>
      <c r="EB39" s="194">
        <f t="shared" si="299"/>
        <v>1361.215619478</v>
      </c>
      <c r="EC39" s="194">
        <f t="shared" si="299"/>
        <v>0</v>
      </c>
      <c r="ED39" s="194">
        <f t="shared" si="299"/>
        <v>679.82499999999993</v>
      </c>
      <c r="EE39" s="194">
        <f t="shared" si="299"/>
        <v>679.82499999999993</v>
      </c>
      <c r="EF39" s="194">
        <f t="shared" si="299"/>
        <v>0</v>
      </c>
      <c r="EG39" s="194">
        <f t="shared" si="299"/>
        <v>2580.04</v>
      </c>
      <c r="EH39" s="194">
        <f t="shared" si="299"/>
        <v>2580.04</v>
      </c>
      <c r="EI39" s="194">
        <f t="shared" si="299"/>
        <v>0</v>
      </c>
      <c r="EJ39" s="113">
        <f t="shared" si="300"/>
        <v>-681.39061947800008</v>
      </c>
      <c r="EK39" s="113">
        <f t="shared" si="300"/>
        <v>-681.39061947800008</v>
      </c>
      <c r="EL39" s="113">
        <f t="shared" si="300"/>
        <v>0</v>
      </c>
      <c r="EM39" s="106">
        <f t="shared" si="345"/>
        <v>151.246179942</v>
      </c>
      <c r="EN39" s="106">
        <f>SUM('[1]ПОЛНАЯ СЕБЕСТОИМОСТЬ СТОКИ 2020'!BN155)/3</f>
        <v>151.246179942</v>
      </c>
      <c r="EO39" s="106">
        <f>SUM('[1]ПОЛНАЯ СЕБЕСТОИМОСТЬ СТОКИ 2020'!BO155)/3</f>
        <v>0</v>
      </c>
      <c r="EP39" s="106">
        <f t="shared" si="346"/>
        <v>0</v>
      </c>
      <c r="EQ39" s="106">
        <f>SUM('[1]ПОЛНАЯ СЕБЕСТОИМОСТЬ СТОКИ 2020'!BQ155)</f>
        <v>0</v>
      </c>
      <c r="ER39" s="106">
        <f>SUM('[1]ПОЛНАЯ СЕБЕСТОИМОСТЬ СТОКИ 2020'!BR155)</f>
        <v>0</v>
      </c>
      <c r="ES39" s="107">
        <f t="shared" si="347"/>
        <v>142.31</v>
      </c>
      <c r="ET39" s="107">
        <v>142.31</v>
      </c>
      <c r="EU39" s="107">
        <v>0</v>
      </c>
      <c r="EV39" s="106">
        <f t="shared" si="348"/>
        <v>151.246179942</v>
      </c>
      <c r="EW39" s="106">
        <f t="shared" si="349"/>
        <v>151.246179942</v>
      </c>
      <c r="EX39" s="106">
        <f t="shared" si="350"/>
        <v>0</v>
      </c>
      <c r="EY39" s="106">
        <f t="shared" si="351"/>
        <v>0</v>
      </c>
      <c r="EZ39" s="106">
        <f>SUM('[1]ПОЛНАЯ СЕБЕСТОИМОСТЬ СТОКИ 2020'!BT155)</f>
        <v>0</v>
      </c>
      <c r="FA39" s="106">
        <f>SUM('[1]ПОЛНАЯ СЕБЕСТОИМОСТЬ СТОКИ 2020'!BU155)</f>
        <v>0</v>
      </c>
      <c r="FB39" s="107">
        <f t="shared" si="352"/>
        <v>95.43</v>
      </c>
      <c r="FC39" s="107">
        <v>95.43</v>
      </c>
      <c r="FD39" s="107">
        <v>0</v>
      </c>
      <c r="FE39" s="106">
        <f t="shared" si="353"/>
        <v>151.246179942</v>
      </c>
      <c r="FF39" s="106">
        <f t="shared" si="354"/>
        <v>151.246179942</v>
      </c>
      <c r="FG39" s="106">
        <f t="shared" si="355"/>
        <v>0</v>
      </c>
      <c r="FH39" s="106">
        <f t="shared" si="356"/>
        <v>0</v>
      </c>
      <c r="FI39" s="106">
        <f>SUM('[1]ПОЛНАЯ СЕБЕСТОИМОСТЬ СТОКИ 2020'!BW155)</f>
        <v>0</v>
      </c>
      <c r="FJ39" s="106">
        <f>SUM('[1]ПОЛНАЯ СЕБЕСТОИМОСТЬ СТОКИ 2020'!BX155)</f>
        <v>0</v>
      </c>
      <c r="FK39" s="107">
        <f t="shared" si="357"/>
        <v>66.209999999999994</v>
      </c>
      <c r="FL39" s="107">
        <v>66.209999999999994</v>
      </c>
      <c r="FM39" s="107">
        <v>0</v>
      </c>
      <c r="FN39" s="194">
        <f t="shared" si="301"/>
        <v>453.73853982599996</v>
      </c>
      <c r="FO39" s="194">
        <f t="shared" si="301"/>
        <v>453.73853982599996</v>
      </c>
      <c r="FP39" s="194">
        <f t="shared" si="301"/>
        <v>0</v>
      </c>
      <c r="FQ39" s="194">
        <f t="shared" si="301"/>
        <v>0</v>
      </c>
      <c r="FR39" s="194">
        <f t="shared" si="301"/>
        <v>0</v>
      </c>
      <c r="FS39" s="194">
        <f t="shared" si="301"/>
        <v>0</v>
      </c>
      <c r="FT39" s="194">
        <f t="shared" si="301"/>
        <v>303.95</v>
      </c>
      <c r="FU39" s="194">
        <f t="shared" si="301"/>
        <v>303.95</v>
      </c>
      <c r="FV39" s="194">
        <f t="shared" si="301"/>
        <v>0</v>
      </c>
      <c r="FW39" s="113">
        <f t="shared" si="302"/>
        <v>-453.73853982599996</v>
      </c>
      <c r="FX39" s="113">
        <f t="shared" si="302"/>
        <v>-453.73853982599996</v>
      </c>
      <c r="FY39" s="113">
        <f t="shared" si="302"/>
        <v>0</v>
      </c>
      <c r="FZ39" s="194">
        <f t="shared" si="303"/>
        <v>1814.9541593039999</v>
      </c>
      <c r="GA39" s="194">
        <f t="shared" si="303"/>
        <v>1814.9541593039999</v>
      </c>
      <c r="GB39" s="194">
        <f t="shared" si="303"/>
        <v>0</v>
      </c>
      <c r="GC39" s="194">
        <f t="shared" si="303"/>
        <v>679.82499999999993</v>
      </c>
      <c r="GD39" s="194">
        <f t="shared" si="303"/>
        <v>679.82499999999993</v>
      </c>
      <c r="GE39" s="194">
        <f t="shared" si="303"/>
        <v>0</v>
      </c>
      <c r="GF39" s="194">
        <f t="shared" si="303"/>
        <v>2883.99</v>
      </c>
      <c r="GG39" s="194">
        <f t="shared" si="303"/>
        <v>2883.99</v>
      </c>
      <c r="GH39" s="194">
        <f t="shared" si="303"/>
        <v>0</v>
      </c>
      <c r="GI39" s="113">
        <f t="shared" si="304"/>
        <v>-1135.129159304</v>
      </c>
      <c r="GJ39" s="113">
        <f t="shared" si="304"/>
        <v>-1135.129159304</v>
      </c>
      <c r="GK39" s="113">
        <f t="shared" si="304"/>
        <v>0</v>
      </c>
      <c r="GM39" s="39">
        <f t="shared" si="305"/>
        <v>1814.9541593040001</v>
      </c>
    </row>
    <row r="40" spans="1:195" ht="18.75" customHeight="1" x14ac:dyDescent="0.3">
      <c r="A40" s="40" t="s">
        <v>67</v>
      </c>
      <c r="B40" s="106">
        <f t="shared" si="306"/>
        <v>3194.4659764841995</v>
      </c>
      <c r="C40" s="106">
        <f>SUM('[1]ПОЛНАЯ СЕБЕСТОИМОСТЬ СТОКИ 2020'!C156)/3</f>
        <v>3183.7035662247604</v>
      </c>
      <c r="D40" s="106">
        <f>SUM('[1]ПОЛНАЯ СЕБЕСТОИМОСТЬ СТОКИ 2020'!D156)/3</f>
        <v>10.762410259438965</v>
      </c>
      <c r="E40" s="106">
        <f t="shared" si="307"/>
        <v>2173.415</v>
      </c>
      <c r="F40" s="106">
        <f>SUM('[1]ПОЛНАЯ СЕБЕСТОИМОСТЬ СТОКИ 2020'!F156)</f>
        <v>2166.875</v>
      </c>
      <c r="G40" s="106">
        <f>SUM('[1]ПОЛНАЯ СЕБЕСТОИМОСТЬ СТОКИ 2020'!G156)</f>
        <v>6.54</v>
      </c>
      <c r="H40" s="107">
        <f t="shared" si="308"/>
        <v>2385.98</v>
      </c>
      <c r="I40" s="107">
        <v>2377.94</v>
      </c>
      <c r="J40" s="107">
        <v>8.0399999999999991</v>
      </c>
      <c r="K40" s="106">
        <f t="shared" si="309"/>
        <v>3194.4659764841995</v>
      </c>
      <c r="L40" s="106">
        <f t="shared" si="310"/>
        <v>3183.7035662247604</v>
      </c>
      <c r="M40" s="106">
        <f t="shared" si="311"/>
        <v>10.762410259438965</v>
      </c>
      <c r="N40" s="106">
        <f t="shared" si="312"/>
        <v>2240.2429999999999</v>
      </c>
      <c r="O40" s="106">
        <f>SUM('[1]ПОЛНАЯ СЕБЕСТОИМОСТЬ СТОКИ 2020'!I156)</f>
        <v>2232.8319999999999</v>
      </c>
      <c r="P40" s="106">
        <f>SUM('[1]ПОЛНАЯ СЕБЕСТОИМОСТЬ СТОКИ 2020'!J156)</f>
        <v>7.4109999999999996</v>
      </c>
      <c r="Q40" s="107">
        <f t="shared" si="313"/>
        <v>2183.71</v>
      </c>
      <c r="R40" s="107">
        <v>2176.12</v>
      </c>
      <c r="S40" s="107">
        <v>7.59</v>
      </c>
      <c r="T40" s="106">
        <f t="shared" si="314"/>
        <v>3194.4659764841995</v>
      </c>
      <c r="U40" s="106">
        <f t="shared" si="315"/>
        <v>3183.7035662247604</v>
      </c>
      <c r="V40" s="106">
        <f t="shared" si="316"/>
        <v>10.762410259438965</v>
      </c>
      <c r="W40" s="106">
        <f t="shared" si="317"/>
        <v>2705.7100000000005</v>
      </c>
      <c r="X40" s="106">
        <f>SUM('[1]ПОЛНАЯ СЕБЕСТОИМОСТЬ СТОКИ 2020'!L156)</f>
        <v>2697.5200000000004</v>
      </c>
      <c r="Y40" s="106">
        <f>SUM('[1]ПОЛНАЯ СЕБЕСТОИМОСТЬ СТОКИ 2020'!M156)</f>
        <v>8.19</v>
      </c>
      <c r="Z40" s="107">
        <f t="shared" si="318"/>
        <v>2439.19</v>
      </c>
      <c r="AA40" s="107">
        <v>2431.61</v>
      </c>
      <c r="AB40" s="107">
        <v>7.58</v>
      </c>
      <c r="AC40" s="194">
        <f t="shared" si="291"/>
        <v>9583.397929452598</v>
      </c>
      <c r="AD40" s="194">
        <f t="shared" si="291"/>
        <v>9551.1106986742816</v>
      </c>
      <c r="AE40" s="194">
        <f t="shared" si="291"/>
        <v>32.287230778316896</v>
      </c>
      <c r="AF40" s="194">
        <f t="shared" si="291"/>
        <v>7119.3680000000004</v>
      </c>
      <c r="AG40" s="194">
        <f t="shared" si="291"/>
        <v>7097.2270000000008</v>
      </c>
      <c r="AH40" s="194">
        <f t="shared" si="291"/>
        <v>22.140999999999998</v>
      </c>
      <c r="AI40" s="194">
        <f t="shared" si="291"/>
        <v>7008.880000000001</v>
      </c>
      <c r="AJ40" s="194">
        <f t="shared" si="291"/>
        <v>6985.67</v>
      </c>
      <c r="AK40" s="194">
        <f t="shared" si="291"/>
        <v>23.21</v>
      </c>
      <c r="AL40" s="113">
        <f t="shared" si="292"/>
        <v>-2464.0299294525976</v>
      </c>
      <c r="AM40" s="113">
        <f t="shared" si="292"/>
        <v>-2453.8836986742808</v>
      </c>
      <c r="AN40" s="113">
        <f t="shared" si="292"/>
        <v>-10.146230778316898</v>
      </c>
      <c r="AO40" s="106">
        <f t="shared" si="319"/>
        <v>3194.4659764841995</v>
      </c>
      <c r="AP40" s="106">
        <f>SUM('[1]ПОЛНАЯ СЕБЕСТОИМОСТЬ СТОКИ 2020'!R156)/3</f>
        <v>3183.7035662247604</v>
      </c>
      <c r="AQ40" s="106">
        <f>SUM('[1]ПОЛНАЯ СЕБЕСТОИМОСТЬ СТОКИ 2020'!S156)/3</f>
        <v>10.762410259438965</v>
      </c>
      <c r="AR40" s="106">
        <f t="shared" si="320"/>
        <v>2659.2800000000007</v>
      </c>
      <c r="AS40" s="106">
        <f>SUM('[1]ПОЛНАЯ СЕБЕСТОИМОСТЬ СТОКИ 2020'!U156)</f>
        <v>2650.6100000000006</v>
      </c>
      <c r="AT40" s="106">
        <f>SUM('[1]ПОЛНАЯ СЕБЕСТОИМОСТЬ СТОКИ 2020'!V156)</f>
        <v>8.67</v>
      </c>
      <c r="AU40" s="107">
        <f t="shared" si="321"/>
        <v>2645.3</v>
      </c>
      <c r="AV40" s="107">
        <v>2637.84</v>
      </c>
      <c r="AW40" s="107">
        <v>7.46</v>
      </c>
      <c r="AX40" s="106">
        <f t="shared" si="322"/>
        <v>3194.4659764841995</v>
      </c>
      <c r="AY40" s="106">
        <f t="shared" si="323"/>
        <v>3183.7035662247604</v>
      </c>
      <c r="AZ40" s="106">
        <f t="shared" si="324"/>
        <v>10.762410259438965</v>
      </c>
      <c r="BA40" s="105">
        <f t="shared" si="325"/>
        <v>0</v>
      </c>
      <c r="BB40" s="105">
        <f>SUM('[1]ПОЛНАЯ СЕБЕСТОИМОСТЬ СТОКИ 2020'!X156)</f>
        <v>0</v>
      </c>
      <c r="BC40" s="105">
        <f>SUM('[1]ПОЛНАЯ СЕБЕСТОИМОСТЬ СТОКИ 2020'!Y156)</f>
        <v>0</v>
      </c>
      <c r="BD40" s="107">
        <f t="shared" si="326"/>
        <v>2619.21</v>
      </c>
      <c r="BE40" s="107">
        <v>2610.35</v>
      </c>
      <c r="BF40" s="107">
        <v>8.86</v>
      </c>
      <c r="BG40" s="106">
        <f t="shared" si="327"/>
        <v>3194.4659764841995</v>
      </c>
      <c r="BH40" s="106">
        <f t="shared" si="328"/>
        <v>3183.7035662247604</v>
      </c>
      <c r="BI40" s="106">
        <f t="shared" si="329"/>
        <v>10.762410259438965</v>
      </c>
      <c r="BJ40" s="106">
        <f t="shared" si="330"/>
        <v>0</v>
      </c>
      <c r="BK40" s="106">
        <f>SUM('[1]ПОЛНАЯ СЕБЕСТОИМОСТЬ СТОКИ 2020'!AA156)</f>
        <v>0</v>
      </c>
      <c r="BL40" s="106">
        <f>SUM('[1]ПОЛНАЯ СЕБЕСТОИМОСТЬ СТОКИ 2020'!AB156)</f>
        <v>0</v>
      </c>
      <c r="BM40" s="107">
        <f t="shared" si="331"/>
        <v>2565.5700000000002</v>
      </c>
      <c r="BN40" s="107">
        <v>2549.48</v>
      </c>
      <c r="BO40" s="107">
        <v>16.09</v>
      </c>
      <c r="BP40" s="194">
        <f t="shared" si="293"/>
        <v>9583.397929452598</v>
      </c>
      <c r="BQ40" s="194">
        <f t="shared" si="293"/>
        <v>9551.1106986742816</v>
      </c>
      <c r="BR40" s="194">
        <f t="shared" si="293"/>
        <v>32.287230778316896</v>
      </c>
      <c r="BS40" s="194">
        <f t="shared" si="293"/>
        <v>2659.2800000000007</v>
      </c>
      <c r="BT40" s="194">
        <f t="shared" si="293"/>
        <v>2650.6100000000006</v>
      </c>
      <c r="BU40" s="194">
        <f t="shared" si="293"/>
        <v>8.67</v>
      </c>
      <c r="BV40" s="194">
        <f t="shared" si="293"/>
        <v>7830.08</v>
      </c>
      <c r="BW40" s="194">
        <f t="shared" si="293"/>
        <v>7797.67</v>
      </c>
      <c r="BX40" s="194">
        <f t="shared" si="293"/>
        <v>32.409999999999997</v>
      </c>
      <c r="BY40" s="113">
        <f t="shared" si="294"/>
        <v>-6924.1179294525973</v>
      </c>
      <c r="BZ40" s="113">
        <f t="shared" si="294"/>
        <v>-6900.500698674281</v>
      </c>
      <c r="CA40" s="113">
        <f t="shared" si="294"/>
        <v>-23.617230778316895</v>
      </c>
      <c r="CB40" s="194">
        <f t="shared" si="295"/>
        <v>19166.795858905196</v>
      </c>
      <c r="CC40" s="194">
        <f t="shared" si="295"/>
        <v>19102.221397348563</v>
      </c>
      <c r="CD40" s="194">
        <f t="shared" si="295"/>
        <v>64.574461556633793</v>
      </c>
      <c r="CE40" s="194">
        <f t="shared" si="295"/>
        <v>9778.648000000001</v>
      </c>
      <c r="CF40" s="194">
        <f t="shared" si="295"/>
        <v>9747.8370000000014</v>
      </c>
      <c r="CG40" s="194">
        <f t="shared" si="295"/>
        <v>30.811</v>
      </c>
      <c r="CH40" s="205">
        <f t="shared" si="295"/>
        <v>14838.960000000001</v>
      </c>
      <c r="CI40" s="205">
        <f t="shared" si="295"/>
        <v>14783.34</v>
      </c>
      <c r="CJ40" s="205">
        <f t="shared" si="295"/>
        <v>55.62</v>
      </c>
      <c r="CK40" s="113">
        <f t="shared" si="296"/>
        <v>-9388.1478589051949</v>
      </c>
      <c r="CL40" s="113">
        <f t="shared" si="296"/>
        <v>-9354.3843973485618</v>
      </c>
      <c r="CM40" s="113">
        <f t="shared" si="296"/>
        <v>-33.763461556633793</v>
      </c>
      <c r="CN40" s="106">
        <f t="shared" si="332"/>
        <v>3194.4659764841995</v>
      </c>
      <c r="CO40" s="106">
        <f>SUM('[1]ПОЛНАЯ СЕБЕСТОИМОСТЬ СТОКИ 2020'!AP156)/3</f>
        <v>3183.7035662247604</v>
      </c>
      <c r="CP40" s="106">
        <f>SUM('[1]ПОЛНАЯ СЕБЕСТОИМОСТЬ СТОКИ 2020'!AQ156)/3</f>
        <v>10.762410259438965</v>
      </c>
      <c r="CQ40" s="106">
        <f t="shared" si="333"/>
        <v>0</v>
      </c>
      <c r="CR40" s="106">
        <f>SUM('[1]ПОЛНАЯ СЕБЕСТОИМОСТЬ СТОКИ 2020'!AS156)</f>
        <v>0</v>
      </c>
      <c r="CS40" s="106">
        <f>SUM('[1]ПОЛНАЯ СЕБЕСТОИМОСТЬ СТОКИ 2020'!AT156)</f>
        <v>0</v>
      </c>
      <c r="CT40" s="107">
        <f t="shared" si="334"/>
        <v>2455.7200000000003</v>
      </c>
      <c r="CU40" s="107">
        <v>2454.46</v>
      </c>
      <c r="CV40" s="107">
        <v>1.26</v>
      </c>
      <c r="CW40" s="106">
        <f t="shared" si="335"/>
        <v>3194.4659764841995</v>
      </c>
      <c r="CX40" s="106">
        <f t="shared" si="336"/>
        <v>3183.7035662247604</v>
      </c>
      <c r="CY40" s="106">
        <f t="shared" si="337"/>
        <v>10.762410259438965</v>
      </c>
      <c r="CZ40" s="106">
        <f t="shared" si="338"/>
        <v>0</v>
      </c>
      <c r="DA40" s="106">
        <f>SUM('[1]ПОЛНАЯ СЕБЕСТОИМОСТЬ СТОКИ 2020'!AV156)</f>
        <v>0</v>
      </c>
      <c r="DB40" s="106">
        <f>SUM('[1]ПОЛНАЯ СЕБЕСТОИМОСТЬ СТОКИ 2020'!AW156)</f>
        <v>0</v>
      </c>
      <c r="DC40" s="107">
        <f t="shared" si="339"/>
        <v>2644.1099999999997</v>
      </c>
      <c r="DD40" s="107">
        <v>2635.89</v>
      </c>
      <c r="DE40" s="107">
        <v>8.2200000000000006</v>
      </c>
      <c r="DF40" s="106">
        <f t="shared" si="340"/>
        <v>3194.4659764841995</v>
      </c>
      <c r="DG40" s="106">
        <f t="shared" si="341"/>
        <v>3183.7035662247604</v>
      </c>
      <c r="DH40" s="106">
        <f t="shared" si="342"/>
        <v>10.762410259438965</v>
      </c>
      <c r="DI40" s="106">
        <f t="shared" si="343"/>
        <v>0</v>
      </c>
      <c r="DJ40" s="106">
        <f>SUM('[1]ПОЛНАЯ СЕБЕСТОИМОСТЬ СТОКИ 2020'!AY156)</f>
        <v>0</v>
      </c>
      <c r="DK40" s="106">
        <f>SUM('[1]ПОЛНАЯ СЕБЕСТОИМОСТЬ СТОКИ 2020'!AZ156)</f>
        <v>0</v>
      </c>
      <c r="DL40" s="107">
        <f t="shared" si="344"/>
        <v>2534.7599999999998</v>
      </c>
      <c r="DM40" s="107">
        <v>2526.4299999999998</v>
      </c>
      <c r="DN40" s="107">
        <v>8.33</v>
      </c>
      <c r="DO40" s="194">
        <f t="shared" si="297"/>
        <v>9583.397929452598</v>
      </c>
      <c r="DP40" s="194">
        <f t="shared" si="297"/>
        <v>9551.1106986742816</v>
      </c>
      <c r="DQ40" s="194">
        <f t="shared" si="297"/>
        <v>32.287230778316896</v>
      </c>
      <c r="DR40" s="194">
        <f t="shared" si="297"/>
        <v>0</v>
      </c>
      <c r="DS40" s="194">
        <f t="shared" si="297"/>
        <v>0</v>
      </c>
      <c r="DT40" s="194">
        <f t="shared" si="297"/>
        <v>0</v>
      </c>
      <c r="DU40" s="194">
        <f t="shared" si="297"/>
        <v>7634.59</v>
      </c>
      <c r="DV40" s="194">
        <f t="shared" si="297"/>
        <v>7616.7800000000007</v>
      </c>
      <c r="DW40" s="194">
        <f t="shared" si="297"/>
        <v>17.810000000000002</v>
      </c>
      <c r="DX40" s="113">
        <f t="shared" si="298"/>
        <v>-9583.397929452598</v>
      </c>
      <c r="DY40" s="113">
        <f t="shared" si="298"/>
        <v>-9551.1106986742816</v>
      </c>
      <c r="DZ40" s="113">
        <f t="shared" si="298"/>
        <v>-32.287230778316896</v>
      </c>
      <c r="EA40" s="194">
        <f t="shared" si="299"/>
        <v>28750.193788357792</v>
      </c>
      <c r="EB40" s="194">
        <f t="shared" si="299"/>
        <v>28653.332096022845</v>
      </c>
      <c r="EC40" s="194">
        <f t="shared" si="299"/>
        <v>96.861692334950689</v>
      </c>
      <c r="ED40" s="194">
        <f t="shared" si="299"/>
        <v>9778.648000000001</v>
      </c>
      <c r="EE40" s="194">
        <f t="shared" si="299"/>
        <v>9747.8370000000014</v>
      </c>
      <c r="EF40" s="194">
        <f t="shared" si="299"/>
        <v>30.811</v>
      </c>
      <c r="EG40" s="194">
        <f t="shared" si="299"/>
        <v>22473.550000000003</v>
      </c>
      <c r="EH40" s="194">
        <f t="shared" si="299"/>
        <v>22400.120000000003</v>
      </c>
      <c r="EI40" s="194">
        <f t="shared" si="299"/>
        <v>73.430000000000007</v>
      </c>
      <c r="EJ40" s="113">
        <f t="shared" si="300"/>
        <v>-18971.545788357791</v>
      </c>
      <c r="EK40" s="113">
        <f t="shared" si="300"/>
        <v>-18905.495096022845</v>
      </c>
      <c r="EL40" s="113">
        <f t="shared" si="300"/>
        <v>-66.050692334950696</v>
      </c>
      <c r="EM40" s="106">
        <f t="shared" si="345"/>
        <v>3194.4659764841995</v>
      </c>
      <c r="EN40" s="106">
        <f>SUM('[1]ПОЛНАЯ СЕБЕСТОИМОСТЬ СТОКИ 2020'!BN156)/3</f>
        <v>3183.7035662247604</v>
      </c>
      <c r="EO40" s="106">
        <f>SUM('[1]ПОЛНАЯ СЕБЕСТОИМОСТЬ СТОКИ 2020'!BO156)/3</f>
        <v>10.762410259438965</v>
      </c>
      <c r="EP40" s="106">
        <f t="shared" si="346"/>
        <v>0</v>
      </c>
      <c r="EQ40" s="106">
        <f>SUM('[1]ПОЛНАЯ СЕБЕСТОИМОСТЬ СТОКИ 2020'!BQ156)</f>
        <v>0</v>
      </c>
      <c r="ER40" s="106">
        <f>SUM('[1]ПОЛНАЯ СЕБЕСТОИМОСТЬ СТОКИ 2020'!BR156)</f>
        <v>0</v>
      </c>
      <c r="ES40" s="107">
        <f t="shared" si="347"/>
        <v>2235.9550000000004</v>
      </c>
      <c r="ET40" s="107">
        <v>2226.5700000000002</v>
      </c>
      <c r="EU40" s="107">
        <v>9.3849999999999998</v>
      </c>
      <c r="EV40" s="106">
        <f t="shared" si="348"/>
        <v>3194.4659764841995</v>
      </c>
      <c r="EW40" s="106">
        <f t="shared" si="349"/>
        <v>3183.7035662247604</v>
      </c>
      <c r="EX40" s="106">
        <f t="shared" si="350"/>
        <v>10.762410259438965</v>
      </c>
      <c r="EY40" s="106">
        <f t="shared" si="351"/>
        <v>0</v>
      </c>
      <c r="EZ40" s="106">
        <f>SUM('[1]ПОЛНАЯ СЕБЕСТОИМОСТЬ СТОКИ 2020'!BT156)</f>
        <v>0</v>
      </c>
      <c r="FA40" s="106">
        <f>SUM('[1]ПОЛНАЯ СЕБЕСТОИМОСТЬ СТОКИ 2020'!BU156)</f>
        <v>0</v>
      </c>
      <c r="FB40" s="107">
        <f t="shared" si="352"/>
        <v>2216.09</v>
      </c>
      <c r="FC40" s="107">
        <v>2207.23</v>
      </c>
      <c r="FD40" s="107">
        <v>8.86</v>
      </c>
      <c r="FE40" s="106">
        <f t="shared" si="353"/>
        <v>3194.4659764841995</v>
      </c>
      <c r="FF40" s="106">
        <f t="shared" si="354"/>
        <v>3183.7035662247604</v>
      </c>
      <c r="FG40" s="106">
        <f t="shared" si="355"/>
        <v>10.762410259438965</v>
      </c>
      <c r="FH40" s="106">
        <f t="shared" si="356"/>
        <v>0</v>
      </c>
      <c r="FI40" s="106">
        <f>SUM('[1]ПОЛНАЯ СЕБЕСТОИМОСТЬ СТОКИ 2020'!BW156)</f>
        <v>0</v>
      </c>
      <c r="FJ40" s="106">
        <f>SUM('[1]ПОЛНАЯ СЕБЕСТОИМОСТЬ СТОКИ 2020'!BX156)</f>
        <v>0</v>
      </c>
      <c r="FK40" s="107">
        <f t="shared" si="357"/>
        <v>2309.855</v>
      </c>
      <c r="FL40" s="107">
        <v>2301.44</v>
      </c>
      <c r="FM40" s="107">
        <v>8.4149999999999991</v>
      </c>
      <c r="FN40" s="194">
        <f t="shared" si="301"/>
        <v>9583.397929452598</v>
      </c>
      <c r="FO40" s="194">
        <f t="shared" si="301"/>
        <v>9551.1106986742816</v>
      </c>
      <c r="FP40" s="194">
        <f t="shared" si="301"/>
        <v>32.287230778316896</v>
      </c>
      <c r="FQ40" s="194">
        <f t="shared" si="301"/>
        <v>0</v>
      </c>
      <c r="FR40" s="194">
        <f t="shared" si="301"/>
        <v>0</v>
      </c>
      <c r="FS40" s="194">
        <f t="shared" si="301"/>
        <v>0</v>
      </c>
      <c r="FT40" s="194">
        <f t="shared" si="301"/>
        <v>6761.9</v>
      </c>
      <c r="FU40" s="194">
        <f t="shared" si="301"/>
        <v>6735.24</v>
      </c>
      <c r="FV40" s="194">
        <f t="shared" si="301"/>
        <v>26.659999999999997</v>
      </c>
      <c r="FW40" s="113">
        <f t="shared" si="302"/>
        <v>-9583.397929452598</v>
      </c>
      <c r="FX40" s="113">
        <f t="shared" si="302"/>
        <v>-9551.1106986742816</v>
      </c>
      <c r="FY40" s="113">
        <f t="shared" si="302"/>
        <v>-32.287230778316896</v>
      </c>
      <c r="FZ40" s="194">
        <f t="shared" si="303"/>
        <v>38333.591717810392</v>
      </c>
      <c r="GA40" s="194">
        <f t="shared" si="303"/>
        <v>38204.442794697126</v>
      </c>
      <c r="GB40" s="194">
        <f t="shared" si="303"/>
        <v>129.14892311326759</v>
      </c>
      <c r="GC40" s="194">
        <f t="shared" si="303"/>
        <v>9778.648000000001</v>
      </c>
      <c r="GD40" s="194">
        <f t="shared" si="303"/>
        <v>9747.8370000000014</v>
      </c>
      <c r="GE40" s="194">
        <f t="shared" si="303"/>
        <v>30.811</v>
      </c>
      <c r="GF40" s="194">
        <f t="shared" si="303"/>
        <v>29235.450000000004</v>
      </c>
      <c r="GG40" s="194">
        <f t="shared" si="303"/>
        <v>29135.360000000001</v>
      </c>
      <c r="GH40" s="194">
        <f t="shared" si="303"/>
        <v>100.09</v>
      </c>
      <c r="GI40" s="113">
        <f t="shared" si="304"/>
        <v>-28554.943717810391</v>
      </c>
      <c r="GJ40" s="113">
        <f t="shared" si="304"/>
        <v>-28456.605794697127</v>
      </c>
      <c r="GK40" s="113">
        <f t="shared" si="304"/>
        <v>-98.337923113267578</v>
      </c>
      <c r="GM40" s="39">
        <f t="shared" si="305"/>
        <v>38333.591717810392</v>
      </c>
    </row>
    <row r="41" spans="1:195" ht="18.75" customHeight="1" x14ac:dyDescent="0.3">
      <c r="A41" s="40" t="s">
        <v>115</v>
      </c>
      <c r="B41" s="106">
        <f t="shared" si="306"/>
        <v>962.50548683824286</v>
      </c>
      <c r="C41" s="106">
        <f>SUM('[1]ПОЛНАЯ СЕБЕСТОИМОСТЬ СТОКИ 2020'!C157)/3</f>
        <v>959.26253633713713</v>
      </c>
      <c r="D41" s="106">
        <f>SUM('[1]ПОЛНАЯ СЕБЕСТОИМОСТЬ СТОКИ 2020'!D157)/3</f>
        <v>3.2429505011056921</v>
      </c>
      <c r="E41" s="106">
        <f t="shared" si="307"/>
        <v>656.32800000000009</v>
      </c>
      <c r="F41" s="106">
        <f>SUM('[1]ПОЛНАЯ СЕБЕСТОИМОСТЬ СТОКИ 2020'!F157)</f>
        <v>654.35300000000007</v>
      </c>
      <c r="G41" s="106">
        <f>SUM('[1]ПОЛНАЯ СЕБЕСТОИМОСТЬ СТОКИ 2020'!G157)</f>
        <v>1.9750000000000001</v>
      </c>
      <c r="H41" s="107">
        <f t="shared" si="308"/>
        <v>722.14</v>
      </c>
      <c r="I41" s="107">
        <v>719.71</v>
      </c>
      <c r="J41" s="107">
        <v>2.4300000000000002</v>
      </c>
      <c r="K41" s="106">
        <f t="shared" si="309"/>
        <v>962.50548683824286</v>
      </c>
      <c r="L41" s="106">
        <f t="shared" si="310"/>
        <v>959.26253633713713</v>
      </c>
      <c r="M41" s="106">
        <f t="shared" si="311"/>
        <v>3.2429505011056921</v>
      </c>
      <c r="N41" s="106">
        <f t="shared" si="312"/>
        <v>674.42900000000009</v>
      </c>
      <c r="O41" s="106">
        <f>SUM('[1]ПОЛНАЯ СЕБЕСТОИМОСТЬ СТОКИ 2020'!I157)</f>
        <v>672.19100000000003</v>
      </c>
      <c r="P41" s="106">
        <f>SUM('[1]ПОЛНАЯ СЕБЕСТОИМОСТЬ СТОКИ 2020'!J157)</f>
        <v>2.238</v>
      </c>
      <c r="Q41" s="107">
        <f t="shared" si="313"/>
        <v>652.67999999999995</v>
      </c>
      <c r="R41" s="107">
        <v>650.39</v>
      </c>
      <c r="S41" s="107">
        <v>2.29</v>
      </c>
      <c r="T41" s="106">
        <f t="shared" si="314"/>
        <v>962.50548683824286</v>
      </c>
      <c r="U41" s="106">
        <f t="shared" si="315"/>
        <v>959.26253633713713</v>
      </c>
      <c r="V41" s="106">
        <f t="shared" si="316"/>
        <v>3.2429505011056921</v>
      </c>
      <c r="W41" s="106">
        <f t="shared" si="317"/>
        <v>812.32000000000016</v>
      </c>
      <c r="X41" s="106">
        <f>SUM('[1]ПОЛНАЯ СЕБЕСТОИМОСТЬ СТОКИ 2020'!L157)</f>
        <v>809.85000000000014</v>
      </c>
      <c r="Y41" s="106">
        <f>SUM('[1]ПОЛНАЯ СЕБЕСТОИМОСТЬ СТОКИ 2020'!M157)</f>
        <v>2.4700000000000002</v>
      </c>
      <c r="Z41" s="107">
        <f t="shared" si="318"/>
        <v>734.70999999999992</v>
      </c>
      <c r="AA41" s="107">
        <v>732.42</v>
      </c>
      <c r="AB41" s="107">
        <v>2.29</v>
      </c>
      <c r="AC41" s="194">
        <f t="shared" si="291"/>
        <v>2887.5164605147284</v>
      </c>
      <c r="AD41" s="194">
        <f t="shared" si="291"/>
        <v>2877.7876090114114</v>
      </c>
      <c r="AE41" s="194">
        <f t="shared" si="291"/>
        <v>9.7288515033170757</v>
      </c>
      <c r="AF41" s="194">
        <f t="shared" si="291"/>
        <v>2143.0770000000002</v>
      </c>
      <c r="AG41" s="194">
        <f t="shared" si="291"/>
        <v>2136.3940000000002</v>
      </c>
      <c r="AH41" s="194">
        <f t="shared" si="291"/>
        <v>6.6829999999999998</v>
      </c>
      <c r="AI41" s="194">
        <f t="shared" si="291"/>
        <v>2109.5299999999997</v>
      </c>
      <c r="AJ41" s="194">
        <f t="shared" si="291"/>
        <v>2102.52</v>
      </c>
      <c r="AK41" s="194">
        <f t="shared" si="291"/>
        <v>7.0100000000000007</v>
      </c>
      <c r="AL41" s="113">
        <f t="shared" si="292"/>
        <v>-744.43946051472813</v>
      </c>
      <c r="AM41" s="113">
        <f t="shared" si="292"/>
        <v>-741.39360901141117</v>
      </c>
      <c r="AN41" s="113">
        <f t="shared" si="292"/>
        <v>-3.0458515033170759</v>
      </c>
      <c r="AO41" s="106">
        <f t="shared" si="319"/>
        <v>962.50548683824286</v>
      </c>
      <c r="AP41" s="106">
        <f>SUM('[1]ПОЛНАЯ СЕБЕСТОИМОСТЬ СТОКИ 2020'!R157)/3</f>
        <v>959.26253633713713</v>
      </c>
      <c r="AQ41" s="106">
        <f>SUM('[1]ПОЛНАЯ СЕБЕСТОИМОСТЬ СТОКИ 2020'!S157)/3</f>
        <v>3.2429505011056921</v>
      </c>
      <c r="AR41" s="106">
        <f t="shared" si="320"/>
        <v>802.38</v>
      </c>
      <c r="AS41" s="106">
        <f>SUM('[1]ПОЛНАЯ СЕБЕСТОИМОСТЬ СТОКИ 2020'!U157)</f>
        <v>799.76</v>
      </c>
      <c r="AT41" s="106">
        <f>SUM('[1]ПОЛНАЯ СЕБЕСТОИМОСТЬ СТОКИ 2020'!V157)</f>
        <v>2.62</v>
      </c>
      <c r="AU41" s="107">
        <f t="shared" si="321"/>
        <v>816.61</v>
      </c>
      <c r="AV41" s="107">
        <v>814.36</v>
      </c>
      <c r="AW41" s="107">
        <v>2.25</v>
      </c>
      <c r="AX41" s="106">
        <f t="shared" si="322"/>
        <v>962.50548683824286</v>
      </c>
      <c r="AY41" s="106">
        <f t="shared" si="323"/>
        <v>959.26253633713713</v>
      </c>
      <c r="AZ41" s="106">
        <f t="shared" si="324"/>
        <v>3.2429505011056921</v>
      </c>
      <c r="BA41" s="105">
        <f t="shared" si="325"/>
        <v>0</v>
      </c>
      <c r="BB41" s="105">
        <f>SUM('[1]ПОЛНАЯ СЕБЕСТОИМОСТЬ СТОКИ 2020'!X157)</f>
        <v>0</v>
      </c>
      <c r="BC41" s="105">
        <f>SUM('[1]ПОЛНАЯ СЕБЕСТОИМОСТЬ СТОКИ 2020'!Y157)</f>
        <v>0</v>
      </c>
      <c r="BD41" s="107">
        <f t="shared" si="326"/>
        <v>790.9899999999999</v>
      </c>
      <c r="BE41" s="107">
        <v>788.31</v>
      </c>
      <c r="BF41" s="107">
        <v>2.68</v>
      </c>
      <c r="BG41" s="106">
        <f t="shared" si="327"/>
        <v>962.50548683824286</v>
      </c>
      <c r="BH41" s="106">
        <f t="shared" si="328"/>
        <v>959.26253633713713</v>
      </c>
      <c r="BI41" s="106">
        <f t="shared" si="329"/>
        <v>3.2429505011056921</v>
      </c>
      <c r="BJ41" s="106">
        <f t="shared" si="330"/>
        <v>0</v>
      </c>
      <c r="BK41" s="106">
        <f>SUM('[1]ПОЛНАЯ СЕБЕСТОИМОСТЬ СТОКИ 2020'!AA157)</f>
        <v>0</v>
      </c>
      <c r="BL41" s="106">
        <f>SUM('[1]ПОЛНАЯ СЕБЕСТОИМОСТЬ СТОКИ 2020'!AB157)</f>
        <v>0</v>
      </c>
      <c r="BM41" s="107">
        <f t="shared" si="331"/>
        <v>771.73</v>
      </c>
      <c r="BN41" s="107">
        <v>766.87</v>
      </c>
      <c r="BO41" s="107">
        <v>4.8600000000000003</v>
      </c>
      <c r="BP41" s="194">
        <f t="shared" si="293"/>
        <v>2887.5164605147284</v>
      </c>
      <c r="BQ41" s="194">
        <f t="shared" si="293"/>
        <v>2877.7876090114114</v>
      </c>
      <c r="BR41" s="194">
        <f t="shared" si="293"/>
        <v>9.7288515033170757</v>
      </c>
      <c r="BS41" s="194">
        <f t="shared" si="293"/>
        <v>802.38</v>
      </c>
      <c r="BT41" s="194">
        <f t="shared" si="293"/>
        <v>799.76</v>
      </c>
      <c r="BU41" s="194">
        <f t="shared" si="293"/>
        <v>2.62</v>
      </c>
      <c r="BV41" s="194">
        <f t="shared" si="293"/>
        <v>2379.33</v>
      </c>
      <c r="BW41" s="194">
        <f t="shared" si="293"/>
        <v>2369.54</v>
      </c>
      <c r="BX41" s="194">
        <f t="shared" si="293"/>
        <v>9.7899999999999991</v>
      </c>
      <c r="BY41" s="113">
        <f t="shared" si="294"/>
        <v>-2085.1364605147282</v>
      </c>
      <c r="BZ41" s="113">
        <f t="shared" si="294"/>
        <v>-2078.0276090114112</v>
      </c>
      <c r="CA41" s="113">
        <f t="shared" si="294"/>
        <v>-7.1088515033170756</v>
      </c>
      <c r="CB41" s="194">
        <f t="shared" si="295"/>
        <v>5775.0329210294567</v>
      </c>
      <c r="CC41" s="194">
        <f t="shared" si="295"/>
        <v>5755.5752180228228</v>
      </c>
      <c r="CD41" s="194">
        <f t="shared" si="295"/>
        <v>19.457703006634151</v>
      </c>
      <c r="CE41" s="194">
        <f t="shared" si="295"/>
        <v>2945.4570000000003</v>
      </c>
      <c r="CF41" s="194">
        <f t="shared" si="295"/>
        <v>2936.1540000000005</v>
      </c>
      <c r="CG41" s="194">
        <f t="shared" si="295"/>
        <v>9.3030000000000008</v>
      </c>
      <c r="CH41" s="205">
        <f t="shared" si="295"/>
        <v>4488.8599999999997</v>
      </c>
      <c r="CI41" s="205">
        <f t="shared" si="295"/>
        <v>4472.0599999999995</v>
      </c>
      <c r="CJ41" s="205">
        <f t="shared" si="295"/>
        <v>16.8</v>
      </c>
      <c r="CK41" s="113">
        <f t="shared" si="296"/>
        <v>-2829.5759210294564</v>
      </c>
      <c r="CL41" s="113">
        <f t="shared" si="296"/>
        <v>-2819.4212180228224</v>
      </c>
      <c r="CM41" s="113">
        <f t="shared" si="296"/>
        <v>-10.154703006634151</v>
      </c>
      <c r="CN41" s="106">
        <f t="shared" si="332"/>
        <v>962.50548683824286</v>
      </c>
      <c r="CO41" s="106">
        <f>SUM('[1]ПОЛНАЯ СЕБЕСТОИМОСТЬ СТОКИ 2020'!AP157)/3</f>
        <v>959.26253633713713</v>
      </c>
      <c r="CP41" s="106">
        <f>SUM('[1]ПОЛНАЯ СЕБЕСТОИМОСТЬ СТОКИ 2020'!AQ157)/3</f>
        <v>3.2429505011056921</v>
      </c>
      <c r="CQ41" s="106">
        <f t="shared" si="333"/>
        <v>0</v>
      </c>
      <c r="CR41" s="106">
        <f>SUM('[1]ПОЛНАЯ СЕБЕСТОИМОСТЬ СТОКИ 2020'!AS157)</f>
        <v>0</v>
      </c>
      <c r="CS41" s="106">
        <f>SUM('[1]ПОЛНАЯ СЕБЕСТОИМОСТЬ СТОКИ 2020'!AT157)</f>
        <v>0</v>
      </c>
      <c r="CT41" s="107">
        <f t="shared" si="334"/>
        <v>740.49400000000003</v>
      </c>
      <c r="CU41" s="107">
        <v>740.11</v>
      </c>
      <c r="CV41" s="107">
        <v>0.38400000000000001</v>
      </c>
      <c r="CW41" s="106">
        <f t="shared" si="335"/>
        <v>962.50548683824286</v>
      </c>
      <c r="CX41" s="106">
        <f t="shared" si="336"/>
        <v>959.26253633713713</v>
      </c>
      <c r="CY41" s="106">
        <f t="shared" si="337"/>
        <v>3.2429505011056921</v>
      </c>
      <c r="CZ41" s="106">
        <f t="shared" si="338"/>
        <v>0</v>
      </c>
      <c r="DA41" s="106">
        <f>SUM('[1]ПОЛНАЯ СЕБЕСТОИМОСТЬ СТОКИ 2020'!AV157)</f>
        <v>0</v>
      </c>
      <c r="DB41" s="106">
        <f>SUM('[1]ПОЛНАЯ СЕБЕСТОИМОСТЬ СТОКИ 2020'!AW157)</f>
        <v>0</v>
      </c>
      <c r="DC41" s="107">
        <f t="shared" si="339"/>
        <v>799.69</v>
      </c>
      <c r="DD41" s="107">
        <v>797.21</v>
      </c>
      <c r="DE41" s="107">
        <v>2.48</v>
      </c>
      <c r="DF41" s="106">
        <f t="shared" si="340"/>
        <v>962.50548683824286</v>
      </c>
      <c r="DG41" s="106">
        <f t="shared" si="341"/>
        <v>959.26253633713713</v>
      </c>
      <c r="DH41" s="106">
        <f t="shared" si="342"/>
        <v>3.2429505011056921</v>
      </c>
      <c r="DI41" s="106">
        <f t="shared" si="343"/>
        <v>0</v>
      </c>
      <c r="DJ41" s="106">
        <f>SUM('[1]ПОЛНАЯ СЕБЕСТОИМОСТЬ СТОКИ 2020'!AY157)</f>
        <v>0</v>
      </c>
      <c r="DK41" s="106">
        <f>SUM('[1]ПОЛНАЯ СЕБЕСТОИМОСТЬ СТОКИ 2020'!AZ157)</f>
        <v>0</v>
      </c>
      <c r="DL41" s="107">
        <f t="shared" si="344"/>
        <v>778.98</v>
      </c>
      <c r="DM41" s="107">
        <v>776.46</v>
      </c>
      <c r="DN41" s="107">
        <v>2.52</v>
      </c>
      <c r="DO41" s="194">
        <f t="shared" si="297"/>
        <v>2887.5164605147284</v>
      </c>
      <c r="DP41" s="194">
        <f t="shared" si="297"/>
        <v>2877.7876090114114</v>
      </c>
      <c r="DQ41" s="194">
        <f t="shared" si="297"/>
        <v>9.7288515033170757</v>
      </c>
      <c r="DR41" s="194">
        <f t="shared" si="297"/>
        <v>0</v>
      </c>
      <c r="DS41" s="194">
        <f t="shared" si="297"/>
        <v>0</v>
      </c>
      <c r="DT41" s="194">
        <f t="shared" si="297"/>
        <v>0</v>
      </c>
      <c r="DU41" s="194">
        <f t="shared" si="297"/>
        <v>2319.1640000000002</v>
      </c>
      <c r="DV41" s="194">
        <f t="shared" si="297"/>
        <v>2313.7800000000002</v>
      </c>
      <c r="DW41" s="194">
        <f t="shared" si="297"/>
        <v>5.3840000000000003</v>
      </c>
      <c r="DX41" s="113">
        <f t="shared" si="298"/>
        <v>-2887.5164605147284</v>
      </c>
      <c r="DY41" s="113">
        <f t="shared" si="298"/>
        <v>-2877.7876090114114</v>
      </c>
      <c r="DZ41" s="113">
        <f t="shared" si="298"/>
        <v>-9.7288515033170757</v>
      </c>
      <c r="EA41" s="194">
        <f t="shared" si="299"/>
        <v>8662.5493815441841</v>
      </c>
      <c r="EB41" s="194">
        <f t="shared" si="299"/>
        <v>8633.3628270342342</v>
      </c>
      <c r="EC41" s="194">
        <f t="shared" si="299"/>
        <v>29.186554509951229</v>
      </c>
      <c r="ED41" s="194">
        <f t="shared" si="299"/>
        <v>2945.4570000000003</v>
      </c>
      <c r="EE41" s="194">
        <f t="shared" si="299"/>
        <v>2936.1540000000005</v>
      </c>
      <c r="EF41" s="194">
        <f t="shared" si="299"/>
        <v>9.3030000000000008</v>
      </c>
      <c r="EG41" s="194">
        <f t="shared" si="299"/>
        <v>6808.0239999999994</v>
      </c>
      <c r="EH41" s="194">
        <f t="shared" si="299"/>
        <v>6785.84</v>
      </c>
      <c r="EI41" s="194">
        <f t="shared" si="299"/>
        <v>22.184000000000001</v>
      </c>
      <c r="EJ41" s="113">
        <f t="shared" si="300"/>
        <v>-5717.0923815441838</v>
      </c>
      <c r="EK41" s="113">
        <f t="shared" si="300"/>
        <v>-5697.2088270342338</v>
      </c>
      <c r="EL41" s="113">
        <f t="shared" si="300"/>
        <v>-19.883554509951228</v>
      </c>
      <c r="EM41" s="106">
        <f t="shared" si="345"/>
        <v>962.50548683824286</v>
      </c>
      <c r="EN41" s="106">
        <f>SUM('[1]ПОЛНАЯ СЕБЕСТОИМОСТЬ СТОКИ 2020'!BN157)/3</f>
        <v>959.26253633713713</v>
      </c>
      <c r="EO41" s="106">
        <f>SUM('[1]ПОЛНАЯ СЕБЕСТОИМОСТЬ СТОКИ 2020'!BO157)/3</f>
        <v>3.2429505011056921</v>
      </c>
      <c r="EP41" s="106">
        <f t="shared" si="346"/>
        <v>0</v>
      </c>
      <c r="EQ41" s="106">
        <f>SUM('[1]ПОЛНАЯ СЕБЕСТОИМОСТЬ СТОКИ 2020'!BQ157)</f>
        <v>0</v>
      </c>
      <c r="ER41" s="106">
        <f>SUM('[1]ПОЛНАЯ СЕБЕСТОИМОСТЬ СТОКИ 2020'!BR157)</f>
        <v>0</v>
      </c>
      <c r="ES41" s="107">
        <f t="shared" si="347"/>
        <v>670.53399999999999</v>
      </c>
      <c r="ET41" s="107">
        <v>667.7</v>
      </c>
      <c r="EU41" s="107">
        <v>2.8340000000000001</v>
      </c>
      <c r="EV41" s="106">
        <f t="shared" si="348"/>
        <v>962.50548683824286</v>
      </c>
      <c r="EW41" s="106">
        <f t="shared" si="349"/>
        <v>959.26253633713713</v>
      </c>
      <c r="EX41" s="106">
        <f t="shared" si="350"/>
        <v>3.2429505011056921</v>
      </c>
      <c r="EY41" s="106">
        <f t="shared" si="351"/>
        <v>0</v>
      </c>
      <c r="EZ41" s="106">
        <f>SUM('[1]ПОЛНАЯ СЕБЕСТОИМОСТЬ СТОКИ 2020'!BT157)</f>
        <v>0</v>
      </c>
      <c r="FA41" s="106">
        <f>SUM('[1]ПОЛНАЯ СЕБЕСТОИМОСТЬ СТОКИ 2020'!BU157)</f>
        <v>0</v>
      </c>
      <c r="FB41" s="107">
        <f t="shared" si="352"/>
        <v>682.63</v>
      </c>
      <c r="FC41" s="107">
        <v>679.95</v>
      </c>
      <c r="FD41" s="107">
        <v>2.68</v>
      </c>
      <c r="FE41" s="106">
        <f t="shared" si="353"/>
        <v>962.50548683824286</v>
      </c>
      <c r="FF41" s="106">
        <f t="shared" si="354"/>
        <v>959.26253633713713</v>
      </c>
      <c r="FG41" s="106">
        <f t="shared" si="355"/>
        <v>3.2429505011056921</v>
      </c>
      <c r="FH41" s="106">
        <f t="shared" si="356"/>
        <v>0</v>
      </c>
      <c r="FI41" s="106">
        <f>SUM('[1]ПОЛНАЯ СЕБЕСТОИМОСТЬ СТОКИ 2020'!BW157)</f>
        <v>0</v>
      </c>
      <c r="FJ41" s="106">
        <f>SUM('[1]ПОЛНАЯ СЕБЕСТОИМОСТЬ СТОКИ 2020'!BX157)</f>
        <v>0</v>
      </c>
      <c r="FK41" s="107">
        <f t="shared" si="357"/>
        <v>696.62100000000009</v>
      </c>
      <c r="FL41" s="107">
        <v>694.08</v>
      </c>
      <c r="FM41" s="107">
        <v>2.5409999999999999</v>
      </c>
      <c r="FN41" s="194">
        <f t="shared" si="301"/>
        <v>2887.5164605147284</v>
      </c>
      <c r="FO41" s="194">
        <f t="shared" si="301"/>
        <v>2877.7876090114114</v>
      </c>
      <c r="FP41" s="194">
        <f t="shared" si="301"/>
        <v>9.7288515033170757</v>
      </c>
      <c r="FQ41" s="194">
        <f t="shared" si="301"/>
        <v>0</v>
      </c>
      <c r="FR41" s="194">
        <f t="shared" si="301"/>
        <v>0</v>
      </c>
      <c r="FS41" s="194">
        <f t="shared" si="301"/>
        <v>0</v>
      </c>
      <c r="FT41" s="194">
        <f t="shared" si="301"/>
        <v>2049.7849999999999</v>
      </c>
      <c r="FU41" s="194">
        <f t="shared" si="301"/>
        <v>2041.73</v>
      </c>
      <c r="FV41" s="194">
        <f t="shared" si="301"/>
        <v>8.0549999999999997</v>
      </c>
      <c r="FW41" s="113">
        <f t="shared" si="302"/>
        <v>-2887.5164605147284</v>
      </c>
      <c r="FX41" s="113">
        <f t="shared" si="302"/>
        <v>-2877.7876090114114</v>
      </c>
      <c r="FY41" s="113">
        <f t="shared" si="302"/>
        <v>-9.7288515033170757</v>
      </c>
      <c r="FZ41" s="194">
        <f t="shared" si="303"/>
        <v>11550.065842058913</v>
      </c>
      <c r="GA41" s="194">
        <f t="shared" si="303"/>
        <v>11511.150436045646</v>
      </c>
      <c r="GB41" s="194">
        <f t="shared" si="303"/>
        <v>38.915406013268303</v>
      </c>
      <c r="GC41" s="194">
        <f t="shared" si="303"/>
        <v>2945.4570000000003</v>
      </c>
      <c r="GD41" s="194">
        <f t="shared" si="303"/>
        <v>2936.1540000000005</v>
      </c>
      <c r="GE41" s="194">
        <f t="shared" si="303"/>
        <v>9.3030000000000008</v>
      </c>
      <c r="GF41" s="194">
        <f t="shared" si="303"/>
        <v>8857.8089999999993</v>
      </c>
      <c r="GG41" s="194">
        <f t="shared" si="303"/>
        <v>8827.57</v>
      </c>
      <c r="GH41" s="194">
        <f t="shared" si="303"/>
        <v>30.239000000000001</v>
      </c>
      <c r="GI41" s="113">
        <f t="shared" si="304"/>
        <v>-8604.6088420589131</v>
      </c>
      <c r="GJ41" s="113">
        <f t="shared" si="304"/>
        <v>-8574.9964360456452</v>
      </c>
      <c r="GK41" s="113">
        <f t="shared" si="304"/>
        <v>-29.612406013268302</v>
      </c>
      <c r="GM41" s="39">
        <f t="shared" si="305"/>
        <v>11550.065842058915</v>
      </c>
    </row>
    <row r="42" spans="1:195" ht="18.75" customHeight="1" x14ac:dyDescent="0.3">
      <c r="A42" s="206" t="s">
        <v>69</v>
      </c>
      <c r="B42" s="109">
        <f>SUM(B41/B40)</f>
        <v>0.30130403451583093</v>
      </c>
      <c r="C42" s="109">
        <f t="shared" ref="C42:AK42" si="358">SUM(C41/C40)</f>
        <v>0.30130397393581204</v>
      </c>
      <c r="D42" s="109">
        <f t="shared" si="358"/>
        <v>0.30132195511330973</v>
      </c>
      <c r="E42" s="109">
        <f t="shared" si="358"/>
        <v>0.30198006363257829</v>
      </c>
      <c r="F42" s="109">
        <f t="shared" si="358"/>
        <v>0.30198004038073267</v>
      </c>
      <c r="G42" s="109">
        <f t="shared" si="358"/>
        <v>0.30198776758409784</v>
      </c>
      <c r="H42" s="109">
        <f t="shared" si="358"/>
        <v>0.30265970376952028</v>
      </c>
      <c r="I42" s="109">
        <f t="shared" si="358"/>
        <v>0.30266112685770036</v>
      </c>
      <c r="J42" s="109">
        <f t="shared" si="358"/>
        <v>0.30223880597014929</v>
      </c>
      <c r="K42" s="109">
        <f t="shared" si="358"/>
        <v>0.30130403451583093</v>
      </c>
      <c r="L42" s="109">
        <f t="shared" si="358"/>
        <v>0.30130397393581204</v>
      </c>
      <c r="M42" s="109">
        <f t="shared" si="358"/>
        <v>0.30132195511330973</v>
      </c>
      <c r="N42" s="109">
        <f t="shared" si="358"/>
        <v>0.30105171626470884</v>
      </c>
      <c r="O42" s="109">
        <f t="shared" si="358"/>
        <v>0.30104862345218991</v>
      </c>
      <c r="P42" s="109">
        <f t="shared" si="358"/>
        <v>0.30198353798407773</v>
      </c>
      <c r="Q42" s="109">
        <f t="shared" si="358"/>
        <v>0.29888584106864002</v>
      </c>
      <c r="R42" s="109">
        <f t="shared" si="358"/>
        <v>0.29887598110398322</v>
      </c>
      <c r="S42" s="109">
        <f t="shared" si="358"/>
        <v>0.30171277997364954</v>
      </c>
      <c r="T42" s="109">
        <f t="shared" si="358"/>
        <v>0.30130403451583093</v>
      </c>
      <c r="U42" s="109">
        <f t="shared" si="358"/>
        <v>0.30130397393581204</v>
      </c>
      <c r="V42" s="109">
        <f t="shared" si="358"/>
        <v>0.30132195511330973</v>
      </c>
      <c r="W42" s="109">
        <f t="shared" si="358"/>
        <v>0.30022434037646312</v>
      </c>
      <c r="X42" s="109">
        <f t="shared" si="358"/>
        <v>0.30022020225985352</v>
      </c>
      <c r="Y42" s="109">
        <f t="shared" si="358"/>
        <v>0.30158730158730163</v>
      </c>
      <c r="Z42" s="109">
        <f t="shared" si="358"/>
        <v>0.30121064779701456</v>
      </c>
      <c r="AA42" s="109">
        <f t="shared" si="358"/>
        <v>0.30120784171803866</v>
      </c>
      <c r="AB42" s="109">
        <f t="shared" si="358"/>
        <v>0.30211081794195249</v>
      </c>
      <c r="AC42" s="110">
        <f t="shared" si="358"/>
        <v>0.30130403451583093</v>
      </c>
      <c r="AD42" s="110">
        <f t="shared" si="358"/>
        <v>0.30130397393581204</v>
      </c>
      <c r="AE42" s="110">
        <f t="shared" si="358"/>
        <v>0.30132195511330973</v>
      </c>
      <c r="AF42" s="110">
        <f t="shared" si="358"/>
        <v>0.30102068048736913</v>
      </c>
      <c r="AG42" s="110">
        <f t="shared" si="358"/>
        <v>0.30101813003867567</v>
      </c>
      <c r="AH42" s="110">
        <f t="shared" si="358"/>
        <v>0.30183821868930943</v>
      </c>
      <c r="AI42" s="110">
        <f t="shared" si="358"/>
        <v>0.30097961443197763</v>
      </c>
      <c r="AJ42" s="110">
        <f t="shared" si="358"/>
        <v>0.30097614115754107</v>
      </c>
      <c r="AK42" s="110">
        <f t="shared" si="358"/>
        <v>0.30202498922878074</v>
      </c>
      <c r="AL42" s="51">
        <f t="shared" si="292"/>
        <v>-2.8335402846180191E-4</v>
      </c>
      <c r="AM42" s="51">
        <f t="shared" si="292"/>
        <v>-2.8584389713637304E-4</v>
      </c>
      <c r="AN42" s="51">
        <f t="shared" si="292"/>
        <v>5.1626357599970918E-4</v>
      </c>
      <c r="AO42" s="109">
        <f t="shared" ref="AO42:BX42" si="359">SUM(AO41/AO40)</f>
        <v>0.30130403451583093</v>
      </c>
      <c r="AP42" s="109">
        <f t="shared" si="359"/>
        <v>0.30130397393581204</v>
      </c>
      <c r="AQ42" s="109">
        <f t="shared" si="359"/>
        <v>0.30132195511330973</v>
      </c>
      <c r="AR42" s="109">
        <f t="shared" si="359"/>
        <v>0.30172828735597595</v>
      </c>
      <c r="AS42" s="109">
        <f t="shared" si="359"/>
        <v>0.3017267723278792</v>
      </c>
      <c r="AT42" s="109">
        <f t="shared" si="359"/>
        <v>0.30219146482122261</v>
      </c>
      <c r="AU42" s="109">
        <f t="shared" si="359"/>
        <v>0.30870222659055679</v>
      </c>
      <c r="AV42" s="109">
        <f t="shared" si="359"/>
        <v>0.30872228793255085</v>
      </c>
      <c r="AW42" s="109">
        <f t="shared" si="359"/>
        <v>0.30160857908847183</v>
      </c>
      <c r="AX42" s="109">
        <f t="shared" si="359"/>
        <v>0.30130403451583093</v>
      </c>
      <c r="AY42" s="109">
        <f t="shared" si="359"/>
        <v>0.30130397393581204</v>
      </c>
      <c r="AZ42" s="109">
        <f t="shared" si="359"/>
        <v>0.30132195511330973</v>
      </c>
      <c r="BA42" s="109" t="e">
        <f t="shared" si="359"/>
        <v>#DIV/0!</v>
      </c>
      <c r="BB42" s="109" t="e">
        <f t="shared" si="359"/>
        <v>#DIV/0!</v>
      </c>
      <c r="BC42" s="109" t="e">
        <f t="shared" si="359"/>
        <v>#DIV/0!</v>
      </c>
      <c r="BD42" s="109">
        <f t="shared" si="359"/>
        <v>0.30199563990668937</v>
      </c>
      <c r="BE42" s="109">
        <f t="shared" si="359"/>
        <v>0.30199398548087419</v>
      </c>
      <c r="BF42" s="109">
        <f t="shared" si="359"/>
        <v>0.30248306997742669</v>
      </c>
      <c r="BG42" s="109">
        <f t="shared" si="359"/>
        <v>0.30130403451583093</v>
      </c>
      <c r="BH42" s="109">
        <f t="shared" si="359"/>
        <v>0.30130397393581204</v>
      </c>
      <c r="BI42" s="109">
        <f t="shared" si="359"/>
        <v>0.30132195511330973</v>
      </c>
      <c r="BJ42" s="109" t="e">
        <f t="shared" si="359"/>
        <v>#DIV/0!</v>
      </c>
      <c r="BK42" s="109" t="e">
        <f t="shared" si="359"/>
        <v>#DIV/0!</v>
      </c>
      <c r="BL42" s="109" t="e">
        <f t="shared" si="359"/>
        <v>#DIV/0!</v>
      </c>
      <c r="BM42" s="109">
        <f t="shared" si="359"/>
        <v>0.30080255070023426</v>
      </c>
      <c r="BN42" s="109">
        <f t="shared" si="359"/>
        <v>0.3007946718546527</v>
      </c>
      <c r="BO42" s="109">
        <f t="shared" si="359"/>
        <v>0.30205096333126169</v>
      </c>
      <c r="BP42" s="110">
        <f t="shared" si="359"/>
        <v>0.30130403451583093</v>
      </c>
      <c r="BQ42" s="110">
        <f t="shared" si="359"/>
        <v>0.30130397393581204</v>
      </c>
      <c r="BR42" s="110">
        <f t="shared" si="359"/>
        <v>0.30132195511330973</v>
      </c>
      <c r="BS42" s="110">
        <f t="shared" si="359"/>
        <v>0.30172828735597595</v>
      </c>
      <c r="BT42" s="110">
        <f t="shared" si="359"/>
        <v>0.3017267723278792</v>
      </c>
      <c r="BU42" s="110">
        <f t="shared" si="359"/>
        <v>0.30219146482122261</v>
      </c>
      <c r="BV42" s="110">
        <f t="shared" si="359"/>
        <v>0.30387045853937633</v>
      </c>
      <c r="BW42" s="110">
        <f t="shared" si="359"/>
        <v>0.30387795328604572</v>
      </c>
      <c r="BX42" s="110">
        <f t="shared" si="359"/>
        <v>0.30206726319037336</v>
      </c>
      <c r="BY42" s="51">
        <f t="shared" si="294"/>
        <v>4.2425284014502296E-4</v>
      </c>
      <c r="BZ42" s="51">
        <f t="shared" si="294"/>
        <v>4.2279839206715852E-4</v>
      </c>
      <c r="CA42" s="51">
        <f t="shared" si="294"/>
        <v>8.6950970791288551E-4</v>
      </c>
      <c r="CB42" s="110">
        <f t="shared" ref="CB42:CJ42" si="360">SUM(CB41/CB40)</f>
        <v>0.30130403451583093</v>
      </c>
      <c r="CC42" s="110">
        <f t="shared" si="360"/>
        <v>0.30130397393581204</v>
      </c>
      <c r="CD42" s="110">
        <f t="shared" si="360"/>
        <v>0.30132195511330973</v>
      </c>
      <c r="CE42" s="110">
        <f t="shared" si="360"/>
        <v>0.30121311248753407</v>
      </c>
      <c r="CF42" s="110">
        <f t="shared" si="360"/>
        <v>0.30121082246246011</v>
      </c>
      <c r="CG42" s="110">
        <f t="shared" si="360"/>
        <v>0.30193761968128269</v>
      </c>
      <c r="CH42" s="110">
        <f t="shared" si="360"/>
        <v>0.30250502730649581</v>
      </c>
      <c r="CI42" s="110">
        <f t="shared" si="360"/>
        <v>0.30250674069594552</v>
      </c>
      <c r="CJ42" s="110">
        <f t="shared" si="360"/>
        <v>0.30204962243797195</v>
      </c>
      <c r="CK42" s="51">
        <f t="shared" si="296"/>
        <v>-9.0922028296858137E-5</v>
      </c>
      <c r="CL42" s="51">
        <f t="shared" si="296"/>
        <v>-9.315147335192675E-5</v>
      </c>
      <c r="CM42" s="51">
        <f t="shared" si="296"/>
        <v>6.1566456797296221E-4</v>
      </c>
      <c r="CN42" s="109">
        <f t="shared" ref="CN42:DW42" si="361">SUM(CN41/CN40)</f>
        <v>0.30130403451583093</v>
      </c>
      <c r="CO42" s="109">
        <f t="shared" si="361"/>
        <v>0.30130397393581204</v>
      </c>
      <c r="CP42" s="109">
        <f t="shared" si="361"/>
        <v>0.30132195511330973</v>
      </c>
      <c r="CQ42" s="109" t="e">
        <f t="shared" si="361"/>
        <v>#DIV/0!</v>
      </c>
      <c r="CR42" s="109" t="e">
        <f t="shared" si="361"/>
        <v>#DIV/0!</v>
      </c>
      <c r="CS42" s="109" t="e">
        <f t="shared" si="361"/>
        <v>#DIV/0!</v>
      </c>
      <c r="CT42" s="109">
        <f t="shared" si="361"/>
        <v>0.30153844900884463</v>
      </c>
      <c r="CU42" s="109">
        <f t="shared" si="361"/>
        <v>0.30153679424394775</v>
      </c>
      <c r="CV42" s="109">
        <f t="shared" si="361"/>
        <v>0.30476190476190479</v>
      </c>
      <c r="CW42" s="109">
        <f t="shared" si="361"/>
        <v>0.30130403451583093</v>
      </c>
      <c r="CX42" s="109">
        <f t="shared" si="361"/>
        <v>0.30130397393581204</v>
      </c>
      <c r="CY42" s="109">
        <f t="shared" si="361"/>
        <v>0.30132195511330973</v>
      </c>
      <c r="CZ42" s="109" t="e">
        <f t="shared" si="361"/>
        <v>#DIV/0!</v>
      </c>
      <c r="DA42" s="109" t="e">
        <f t="shared" si="361"/>
        <v>#DIV/0!</v>
      </c>
      <c r="DB42" s="109" t="e">
        <f t="shared" si="361"/>
        <v>#DIV/0!</v>
      </c>
      <c r="DC42" s="109">
        <f t="shared" si="361"/>
        <v>0.30244203153424032</v>
      </c>
      <c r="DD42" s="109">
        <f t="shared" si="361"/>
        <v>0.30244433568927387</v>
      </c>
      <c r="DE42" s="109">
        <f t="shared" si="361"/>
        <v>0.30170316301703159</v>
      </c>
      <c r="DF42" s="109">
        <f t="shared" si="361"/>
        <v>0.30130403451583093</v>
      </c>
      <c r="DG42" s="109">
        <f t="shared" si="361"/>
        <v>0.30130397393581204</v>
      </c>
      <c r="DH42" s="109">
        <f t="shared" si="361"/>
        <v>0.30132195511330973</v>
      </c>
      <c r="DI42" s="109" t="e">
        <f t="shared" si="361"/>
        <v>#DIV/0!</v>
      </c>
      <c r="DJ42" s="109" t="e">
        <f t="shared" si="361"/>
        <v>#DIV/0!</v>
      </c>
      <c r="DK42" s="109" t="e">
        <f t="shared" si="361"/>
        <v>#DIV/0!</v>
      </c>
      <c r="DL42" s="109">
        <f t="shared" si="361"/>
        <v>0.30731903612176303</v>
      </c>
      <c r="DM42" s="109">
        <f t="shared" si="361"/>
        <v>0.30733485590338938</v>
      </c>
      <c r="DN42" s="109">
        <f t="shared" si="361"/>
        <v>0.30252100840336132</v>
      </c>
      <c r="DO42" s="110">
        <f t="shared" si="361"/>
        <v>0.30130403451583093</v>
      </c>
      <c r="DP42" s="110">
        <f t="shared" si="361"/>
        <v>0.30130397393581204</v>
      </c>
      <c r="DQ42" s="110">
        <f t="shared" si="361"/>
        <v>0.30132195511330973</v>
      </c>
      <c r="DR42" s="110" t="e">
        <f t="shared" si="361"/>
        <v>#DIV/0!</v>
      </c>
      <c r="DS42" s="110" t="e">
        <f t="shared" si="361"/>
        <v>#DIV/0!</v>
      </c>
      <c r="DT42" s="110" t="e">
        <f t="shared" si="361"/>
        <v>#DIV/0!</v>
      </c>
      <c r="DU42" s="110">
        <f t="shared" si="361"/>
        <v>0.30377060195766897</v>
      </c>
      <c r="DV42" s="110">
        <f t="shared" si="361"/>
        <v>0.30377403574738931</v>
      </c>
      <c r="DW42" s="110">
        <f t="shared" si="361"/>
        <v>0.30230207748455923</v>
      </c>
      <c r="DX42" s="51" t="e">
        <f t="shared" si="298"/>
        <v>#DIV/0!</v>
      </c>
      <c r="DY42" s="51" t="e">
        <f t="shared" si="298"/>
        <v>#DIV/0!</v>
      </c>
      <c r="DZ42" s="51" t="e">
        <f t="shared" si="298"/>
        <v>#DIV/0!</v>
      </c>
      <c r="EA42" s="110">
        <f t="shared" ref="EA42:EI42" si="362">SUM(EA41/EA40)</f>
        <v>0.30130403451583093</v>
      </c>
      <c r="EB42" s="110">
        <f t="shared" si="362"/>
        <v>0.30130397393581204</v>
      </c>
      <c r="EC42" s="110">
        <f t="shared" si="362"/>
        <v>0.30132195511330973</v>
      </c>
      <c r="ED42" s="110">
        <f t="shared" si="362"/>
        <v>0.30121311248753407</v>
      </c>
      <c r="EE42" s="110">
        <f t="shared" si="362"/>
        <v>0.30121082246246011</v>
      </c>
      <c r="EF42" s="110">
        <f t="shared" si="362"/>
        <v>0.30193761968128269</v>
      </c>
      <c r="EG42" s="110">
        <f t="shared" si="362"/>
        <v>0.30293496132119752</v>
      </c>
      <c r="EH42" s="110">
        <f t="shared" si="362"/>
        <v>0.30293766283394907</v>
      </c>
      <c r="EI42" s="110">
        <f t="shared" si="362"/>
        <v>0.3021108538744382</v>
      </c>
      <c r="EJ42" s="51">
        <f t="shared" si="300"/>
        <v>-9.0922028296858137E-5</v>
      </c>
      <c r="EK42" s="51">
        <f t="shared" si="300"/>
        <v>-9.315147335192675E-5</v>
      </c>
      <c r="EL42" s="51">
        <f t="shared" si="300"/>
        <v>6.1566456797296221E-4</v>
      </c>
      <c r="EM42" s="109">
        <f t="shared" ref="EM42:FV42" si="363">SUM(EM41/EM40)</f>
        <v>0.30130403451583093</v>
      </c>
      <c r="EN42" s="109">
        <f t="shared" si="363"/>
        <v>0.30130397393581204</v>
      </c>
      <c r="EO42" s="109">
        <f t="shared" si="363"/>
        <v>0.30132195511330973</v>
      </c>
      <c r="EP42" s="109" t="e">
        <f t="shared" si="363"/>
        <v>#DIV/0!</v>
      </c>
      <c r="EQ42" s="109" t="e">
        <f t="shared" si="363"/>
        <v>#DIV/0!</v>
      </c>
      <c r="ER42" s="109" t="e">
        <f t="shared" si="363"/>
        <v>#DIV/0!</v>
      </c>
      <c r="ES42" s="109">
        <f t="shared" si="363"/>
        <v>0.29988707286148419</v>
      </c>
      <c r="ET42" s="109">
        <f t="shared" si="363"/>
        <v>0.29987828812927508</v>
      </c>
      <c r="EU42" s="109">
        <f t="shared" si="363"/>
        <v>0.30197123068726694</v>
      </c>
      <c r="EV42" s="109">
        <f t="shared" si="363"/>
        <v>0.30130403451583093</v>
      </c>
      <c r="EW42" s="109">
        <f t="shared" si="363"/>
        <v>0.30130397393581204</v>
      </c>
      <c r="EX42" s="109">
        <f t="shared" si="363"/>
        <v>0.30132195511330973</v>
      </c>
      <c r="EY42" s="109" t="e">
        <f t="shared" si="363"/>
        <v>#DIV/0!</v>
      </c>
      <c r="EZ42" s="109" t="e">
        <f t="shared" si="363"/>
        <v>#DIV/0!</v>
      </c>
      <c r="FA42" s="109" t="e">
        <f t="shared" si="363"/>
        <v>#DIV/0!</v>
      </c>
      <c r="FB42" s="109">
        <f t="shared" si="363"/>
        <v>0.30803351849428495</v>
      </c>
      <c r="FC42" s="109">
        <f t="shared" si="363"/>
        <v>0.30805579844420383</v>
      </c>
      <c r="FD42" s="109">
        <f t="shared" si="363"/>
        <v>0.30248306997742669</v>
      </c>
      <c r="FE42" s="109">
        <f t="shared" si="363"/>
        <v>0.30130403451583093</v>
      </c>
      <c r="FF42" s="109">
        <f t="shared" si="363"/>
        <v>0.30130397393581204</v>
      </c>
      <c r="FG42" s="109">
        <f t="shared" si="363"/>
        <v>0.30132195511330973</v>
      </c>
      <c r="FH42" s="109" t="e">
        <f t="shared" si="363"/>
        <v>#DIV/0!</v>
      </c>
      <c r="FI42" s="109" t="e">
        <f t="shared" si="363"/>
        <v>#DIV/0!</v>
      </c>
      <c r="FJ42" s="109" t="e">
        <f t="shared" si="363"/>
        <v>#DIV/0!</v>
      </c>
      <c r="FK42" s="109">
        <f t="shared" si="363"/>
        <v>0.30158646321955279</v>
      </c>
      <c r="FL42" s="109">
        <f t="shared" si="363"/>
        <v>0.30158509454949944</v>
      </c>
      <c r="FM42" s="109">
        <f t="shared" si="363"/>
        <v>0.30196078431372553</v>
      </c>
      <c r="FN42" s="110">
        <f t="shared" si="363"/>
        <v>0.30130403451583093</v>
      </c>
      <c r="FO42" s="110">
        <f t="shared" si="363"/>
        <v>0.30130397393581204</v>
      </c>
      <c r="FP42" s="110">
        <f t="shared" si="363"/>
        <v>0.30132195511330973</v>
      </c>
      <c r="FQ42" s="110" t="e">
        <f t="shared" si="363"/>
        <v>#DIV/0!</v>
      </c>
      <c r="FR42" s="110" t="e">
        <f t="shared" si="363"/>
        <v>#DIV/0!</v>
      </c>
      <c r="FS42" s="110" t="e">
        <f t="shared" si="363"/>
        <v>#DIV/0!</v>
      </c>
      <c r="FT42" s="110">
        <f t="shared" si="363"/>
        <v>0.30313743178692376</v>
      </c>
      <c r="FU42" s="110">
        <f t="shared" si="363"/>
        <v>0.30314138768625914</v>
      </c>
      <c r="FV42" s="110">
        <f t="shared" si="363"/>
        <v>0.3021380345086272</v>
      </c>
      <c r="FW42" s="207" t="e">
        <f t="shared" si="302"/>
        <v>#DIV/0!</v>
      </c>
      <c r="FX42" s="207"/>
      <c r="FY42" s="207"/>
      <c r="FZ42" s="110">
        <f t="shared" ref="FZ42:GH42" si="364">SUM(FZ41/FZ40)</f>
        <v>0.30130403451583093</v>
      </c>
      <c r="GA42" s="110">
        <f t="shared" si="364"/>
        <v>0.30130397393581204</v>
      </c>
      <c r="GB42" s="110">
        <f t="shared" si="364"/>
        <v>0.30132195511330973</v>
      </c>
      <c r="GC42" s="110">
        <f t="shared" si="364"/>
        <v>0.30121311248753407</v>
      </c>
      <c r="GD42" s="110">
        <f t="shared" si="364"/>
        <v>0.30121082246246011</v>
      </c>
      <c r="GE42" s="110">
        <f t="shared" si="364"/>
        <v>0.30193761968128269</v>
      </c>
      <c r="GF42" s="110">
        <f t="shared" si="364"/>
        <v>0.30298179094216088</v>
      </c>
      <c r="GG42" s="110">
        <f t="shared" si="364"/>
        <v>0.30298475803971531</v>
      </c>
      <c r="GH42" s="110">
        <f t="shared" si="364"/>
        <v>0.3021180937156559</v>
      </c>
      <c r="GI42" s="51">
        <f t="shared" si="304"/>
        <v>-9.0922028296858137E-5</v>
      </c>
      <c r="GJ42" s="51">
        <f t="shared" si="304"/>
        <v>-9.315147335192675E-5</v>
      </c>
      <c r="GK42" s="51">
        <f t="shared" si="304"/>
        <v>6.1566456797296221E-4</v>
      </c>
      <c r="GM42" s="39">
        <f t="shared" si="305"/>
        <v>3.6156484141899718</v>
      </c>
    </row>
    <row r="43" spans="1:195" ht="18.75" customHeight="1" x14ac:dyDescent="0.3">
      <c r="A43" s="208" t="s">
        <v>70</v>
      </c>
      <c r="B43" s="106">
        <f t="shared" ref="B43:B60" si="365">SUM(C43:D43)</f>
        <v>1248.0810526983482</v>
      </c>
      <c r="C43" s="106">
        <f>SUM('[1]ПОЛНАЯ СЕБЕСТОИМОСТЬ СТОКИ 2020'!C159)/3</f>
        <v>1244.0960595416816</v>
      </c>
      <c r="D43" s="106">
        <f>SUM('[1]ПОЛНАЯ СЕБЕСТОИМОСТЬ СТОКИ 2020'!D159)/3</f>
        <v>3.9849931566666665</v>
      </c>
      <c r="E43" s="106">
        <f t="shared" ref="E43:E60" si="366">SUM(F43:G43)</f>
        <v>1081.8560000000002</v>
      </c>
      <c r="F43" s="106">
        <f>SUM('[1]ПОЛНАЯ СЕБЕСТОИМОСТЬ СТОКИ 2020'!F159)</f>
        <v>1081.8560000000002</v>
      </c>
      <c r="G43" s="106">
        <f>SUM('[1]ПОЛНАЯ СЕБЕСТОИМОСТЬ СТОКИ 2020'!G159)</f>
        <v>0</v>
      </c>
      <c r="H43" s="209">
        <f>SUM(H44:H47)</f>
        <v>944.29</v>
      </c>
      <c r="I43" s="209">
        <f t="shared" ref="I43:J43" si="367">SUM(I44:I47)</f>
        <v>944.29</v>
      </c>
      <c r="J43" s="209">
        <f t="shared" si="367"/>
        <v>0</v>
      </c>
      <c r="K43" s="106">
        <f t="shared" ref="K43:K60" si="368">SUM(L43:M43)</f>
        <v>1248.0810526983482</v>
      </c>
      <c r="L43" s="106">
        <f t="shared" ref="L43:L60" si="369">SUM(C43)</f>
        <v>1244.0960595416816</v>
      </c>
      <c r="M43" s="106">
        <f t="shared" ref="M43:M60" si="370">SUM(D43)</f>
        <v>3.9849931566666665</v>
      </c>
      <c r="N43" s="106">
        <f t="shared" ref="N43:N60" si="371">SUM(O43:P43)</f>
        <v>1085.7440000000001</v>
      </c>
      <c r="O43" s="106">
        <f>SUM('[1]ПОЛНАЯ СЕБЕСТОИМОСТЬ СТОКИ 2020'!I159)</f>
        <v>1085.7440000000001</v>
      </c>
      <c r="P43" s="106">
        <f>SUM('[1]ПОЛНАЯ СЕБЕСТОИМОСТЬ СТОКИ 2020'!J159)</f>
        <v>0</v>
      </c>
      <c r="Q43" s="209">
        <f>SUM(Q44:Q47)</f>
        <v>1025.3499999999999</v>
      </c>
      <c r="R43" s="209">
        <f t="shared" ref="R43:S43" si="372">SUM(R44:R47)</f>
        <v>1025.3499999999999</v>
      </c>
      <c r="S43" s="209">
        <f t="shared" si="372"/>
        <v>0</v>
      </c>
      <c r="T43" s="106">
        <f t="shared" ref="T43:T60" si="373">SUM(U43:V43)</f>
        <v>1248.0810526983482</v>
      </c>
      <c r="U43" s="106">
        <f t="shared" ref="U43:U60" si="374">SUM(L43)</f>
        <v>1244.0960595416816</v>
      </c>
      <c r="V43" s="106">
        <f t="shared" ref="V43:V60" si="375">SUM(M43)</f>
        <v>3.9849931566666665</v>
      </c>
      <c r="W43" s="106">
        <f t="shared" ref="W43:W60" si="376">SUM(X43:Y43)</f>
        <v>1288.9199999999998</v>
      </c>
      <c r="X43" s="106">
        <f>SUM('[1]ПОЛНАЯ СЕБЕСТОИМОСТЬ СТОКИ 2020'!L159)</f>
        <v>1288.9199999999998</v>
      </c>
      <c r="Y43" s="106">
        <f>SUM('[1]ПОЛНАЯ СЕБЕСТОИМОСТЬ СТОКИ 2020'!M159)</f>
        <v>0</v>
      </c>
      <c r="Z43" s="209">
        <f>SUM(Z44:Z47)</f>
        <v>1250.47</v>
      </c>
      <c r="AA43" s="209">
        <f t="shared" ref="AA43:AB43" si="377">SUM(AA44:AA47)</f>
        <v>1250.47</v>
      </c>
      <c r="AB43" s="209">
        <f t="shared" si="377"/>
        <v>0</v>
      </c>
      <c r="AC43" s="194">
        <f t="shared" ref="AC43:AK58" si="378">SUM(B43+K43+T43)</f>
        <v>3744.2431580950447</v>
      </c>
      <c r="AD43" s="194">
        <f t="shared" si="378"/>
        <v>3732.2881786250446</v>
      </c>
      <c r="AE43" s="194">
        <f t="shared" si="378"/>
        <v>11.95497947</v>
      </c>
      <c r="AF43" s="194">
        <f t="shared" si="378"/>
        <v>3456.5200000000004</v>
      </c>
      <c r="AG43" s="194">
        <f t="shared" si="378"/>
        <v>3456.5200000000004</v>
      </c>
      <c r="AH43" s="194">
        <f t="shared" si="378"/>
        <v>0</v>
      </c>
      <c r="AI43" s="194">
        <f t="shared" si="378"/>
        <v>3220.1099999999997</v>
      </c>
      <c r="AJ43" s="194">
        <f t="shared" si="378"/>
        <v>3220.1099999999997</v>
      </c>
      <c r="AK43" s="194">
        <f t="shared" si="378"/>
        <v>0</v>
      </c>
      <c r="AL43" s="113">
        <f t="shared" si="292"/>
        <v>-287.72315809504425</v>
      </c>
      <c r="AM43" s="113">
        <f t="shared" si="292"/>
        <v>-275.76817862504413</v>
      </c>
      <c r="AN43" s="113">
        <f t="shared" si="292"/>
        <v>-11.95497947</v>
      </c>
      <c r="AO43" s="106">
        <f t="shared" ref="AO43:AO55" si="379">SUM(AP43:AQ43)</f>
        <v>1248.0810526983482</v>
      </c>
      <c r="AP43" s="106">
        <f>SUM('[1]ПОЛНАЯ СЕБЕСТОИМОСТЬ СТОКИ 2020'!R159)/3</f>
        <v>1244.0960595416816</v>
      </c>
      <c r="AQ43" s="106">
        <f>SUM('[1]ПОЛНАЯ СЕБЕСТОИМОСТЬ СТОКИ 2020'!S159)/3</f>
        <v>3.9849931566666665</v>
      </c>
      <c r="AR43" s="106">
        <f t="shared" ref="AR43:AR60" si="380">SUM(AS43:AT43)</f>
        <v>1065.67</v>
      </c>
      <c r="AS43" s="106">
        <f>SUM('[1]ПОЛНАЯ СЕБЕСТОИМОСТЬ СТОКИ 2020'!U159)</f>
        <v>1065.67</v>
      </c>
      <c r="AT43" s="106">
        <f>SUM('[1]ПОЛНАЯ СЕБЕСТОИМОСТЬ СТОКИ 2020'!V159)</f>
        <v>0</v>
      </c>
      <c r="AU43" s="209">
        <f>SUM(AU44:AU47)</f>
        <v>990.32999999999993</v>
      </c>
      <c r="AV43" s="209">
        <f t="shared" ref="AV43:AW43" si="381">SUM(AV44:AV47)</f>
        <v>990.32999999999993</v>
      </c>
      <c r="AW43" s="209">
        <f t="shared" si="381"/>
        <v>0</v>
      </c>
      <c r="AX43" s="106">
        <f t="shared" ref="AX43:AX60" si="382">SUM(AY43:AZ43)</f>
        <v>1248.0810526983482</v>
      </c>
      <c r="AY43" s="106">
        <f t="shared" ref="AY43:AY60" si="383">SUM(AP43)</f>
        <v>1244.0960595416816</v>
      </c>
      <c r="AZ43" s="106">
        <f t="shared" ref="AZ43:AZ60" si="384">SUM(AQ43)</f>
        <v>3.9849931566666665</v>
      </c>
      <c r="BA43" s="105">
        <f t="shared" ref="BA43:BA60" si="385">SUM(BB43:BC43)</f>
        <v>0</v>
      </c>
      <c r="BB43" s="105">
        <f>SUM('[1]ПОЛНАЯ СЕБЕСТОИМОСТЬ СТОКИ 2020'!X159)</f>
        <v>0</v>
      </c>
      <c r="BC43" s="105">
        <f>SUM('[1]ПОЛНАЯ СЕБЕСТОИМОСТЬ СТОКИ 2020'!Y159)</f>
        <v>0</v>
      </c>
      <c r="BD43" s="209">
        <f>SUM(BD44:BD47)</f>
        <v>1007.4739999999999</v>
      </c>
      <c r="BE43" s="209">
        <f t="shared" ref="BE43:BF43" si="386">SUM(BE44:BE47)</f>
        <v>1007.4739999999999</v>
      </c>
      <c r="BF43" s="209">
        <f t="shared" si="386"/>
        <v>0</v>
      </c>
      <c r="BG43" s="106">
        <f t="shared" ref="BG43:BG60" si="387">SUM(BH43:BI43)</f>
        <v>1248.0810526983482</v>
      </c>
      <c r="BH43" s="106">
        <f t="shared" ref="BH43:BH60" si="388">SUM(AY43)</f>
        <v>1244.0960595416816</v>
      </c>
      <c r="BI43" s="106">
        <f t="shared" ref="BI43:BI60" si="389">SUM(AZ43)</f>
        <v>3.9849931566666665</v>
      </c>
      <c r="BJ43" s="106">
        <f t="shared" ref="BJ43:BJ60" si="390">SUM(BK43:BL43)</f>
        <v>0</v>
      </c>
      <c r="BK43" s="106">
        <f>SUM('[1]ПОЛНАЯ СЕБЕСТОИМОСТЬ СТОКИ 2020'!AA159)</f>
        <v>0</v>
      </c>
      <c r="BL43" s="106">
        <f>SUM('[1]ПОЛНАЯ СЕБЕСТОИМОСТЬ СТОКИ 2020'!AB159)</f>
        <v>0</v>
      </c>
      <c r="BM43" s="209">
        <f>SUM(BM44:BM47)</f>
        <v>1211.6500000000001</v>
      </c>
      <c r="BN43" s="209">
        <f t="shared" ref="BN43:BO43" si="391">SUM(BN44:BN47)</f>
        <v>1211.6500000000001</v>
      </c>
      <c r="BO43" s="209">
        <f t="shared" si="391"/>
        <v>0</v>
      </c>
      <c r="BP43" s="194">
        <f t="shared" ref="BP43:BX58" si="392">SUM(AO43+AX43+BG43)</f>
        <v>3744.2431580950447</v>
      </c>
      <c r="BQ43" s="194">
        <f t="shared" si="392"/>
        <v>3732.2881786250446</v>
      </c>
      <c r="BR43" s="194">
        <f t="shared" si="392"/>
        <v>11.95497947</v>
      </c>
      <c r="BS43" s="194">
        <f t="shared" si="392"/>
        <v>1065.67</v>
      </c>
      <c r="BT43" s="194">
        <f t="shared" si="392"/>
        <v>1065.67</v>
      </c>
      <c r="BU43" s="194">
        <f t="shared" si="392"/>
        <v>0</v>
      </c>
      <c r="BV43" s="194">
        <f t="shared" si="392"/>
        <v>3209.4539999999997</v>
      </c>
      <c r="BW43" s="194">
        <f t="shared" si="392"/>
        <v>3209.4539999999997</v>
      </c>
      <c r="BX43" s="194">
        <f t="shared" si="392"/>
        <v>0</v>
      </c>
      <c r="BY43" s="113">
        <f t="shared" si="294"/>
        <v>-2678.5731580950446</v>
      </c>
      <c r="BZ43" s="113">
        <f t="shared" si="294"/>
        <v>-2666.6181786250445</v>
      </c>
      <c r="CA43" s="113">
        <f t="shared" si="294"/>
        <v>-11.95497947</v>
      </c>
      <c r="CB43" s="194">
        <f t="shared" ref="CB43:CJ58" si="393">SUM(AC43+BP43)</f>
        <v>7488.4863161900894</v>
      </c>
      <c r="CC43" s="194">
        <f t="shared" si="393"/>
        <v>7464.5763572500891</v>
      </c>
      <c r="CD43" s="194">
        <f t="shared" si="393"/>
        <v>23.909958939999999</v>
      </c>
      <c r="CE43" s="194">
        <f t="shared" si="393"/>
        <v>4522.1900000000005</v>
      </c>
      <c r="CF43" s="194">
        <f t="shared" si="393"/>
        <v>4522.1900000000005</v>
      </c>
      <c r="CG43" s="194">
        <f t="shared" si="393"/>
        <v>0</v>
      </c>
      <c r="CH43" s="205">
        <f t="shared" si="393"/>
        <v>6429.5639999999994</v>
      </c>
      <c r="CI43" s="205">
        <f t="shared" si="393"/>
        <v>6429.5639999999994</v>
      </c>
      <c r="CJ43" s="205">
        <f t="shared" si="393"/>
        <v>0</v>
      </c>
      <c r="CK43" s="113">
        <f t="shared" si="296"/>
        <v>-2966.2963161900889</v>
      </c>
      <c r="CL43" s="113">
        <f t="shared" si="296"/>
        <v>-2942.3863572500886</v>
      </c>
      <c r="CM43" s="113">
        <f t="shared" si="296"/>
        <v>-23.909958939999999</v>
      </c>
      <c r="CN43" s="106">
        <f t="shared" ref="CN43:CN60" si="394">SUM(CO43:CP43)</f>
        <v>1248.0810526983482</v>
      </c>
      <c r="CO43" s="106">
        <f>SUM('[1]ПОЛНАЯ СЕБЕСТОИМОСТЬ СТОКИ 2020'!AP159)/3</f>
        <v>1244.0960595416816</v>
      </c>
      <c r="CP43" s="106">
        <f>SUM('[1]ПОЛНАЯ СЕБЕСТОИМОСТЬ СТОКИ 2020'!AQ159)/3</f>
        <v>3.9849931566666665</v>
      </c>
      <c r="CQ43" s="106">
        <f t="shared" ref="CQ43:CQ60" si="395">SUM(CR43:CS43)</f>
        <v>0</v>
      </c>
      <c r="CR43" s="106">
        <f>SUM('[1]ПОЛНАЯ СЕБЕСТОИМОСТЬ СТОКИ 2020'!AS159)</f>
        <v>0</v>
      </c>
      <c r="CS43" s="106">
        <f>SUM('[1]ПОЛНАЯ СЕБЕСТОИМОСТЬ СТОКИ 2020'!AT159)</f>
        <v>0</v>
      </c>
      <c r="CT43" s="209">
        <f>SUM(CT44:CT47)</f>
        <v>822.16000000000008</v>
      </c>
      <c r="CU43" s="209">
        <f t="shared" ref="CU43:CV43" si="396">SUM(CU44:CU47)</f>
        <v>822.16000000000008</v>
      </c>
      <c r="CV43" s="209">
        <f t="shared" si="396"/>
        <v>0</v>
      </c>
      <c r="CW43" s="106">
        <f t="shared" ref="CW43:CW60" si="397">SUM(CX43:CY43)</f>
        <v>1248.0810526983482</v>
      </c>
      <c r="CX43" s="106">
        <f t="shared" ref="CX43:CX60" si="398">SUM(CO43)</f>
        <v>1244.0960595416816</v>
      </c>
      <c r="CY43" s="106">
        <f t="shared" ref="CY43:CY60" si="399">SUM(CP43)</f>
        <v>3.9849931566666665</v>
      </c>
      <c r="CZ43" s="106">
        <f t="shared" ref="CZ43:CZ60" si="400">SUM(DA43:DB43)</f>
        <v>0</v>
      </c>
      <c r="DA43" s="106">
        <f>SUM('[1]ПОЛНАЯ СЕБЕСТОИМОСТЬ СТОКИ 2020'!AV159)</f>
        <v>0</v>
      </c>
      <c r="DB43" s="106">
        <f>SUM('[1]ПОЛНАЯ СЕБЕСТОИМОСТЬ СТОКИ 2020'!AW159)</f>
        <v>0</v>
      </c>
      <c r="DC43" s="209">
        <f>SUM(DC44:DC47)</f>
        <v>841.04</v>
      </c>
      <c r="DD43" s="209">
        <f t="shared" ref="DD43:DE43" si="401">SUM(DD44:DD47)</f>
        <v>841.04</v>
      </c>
      <c r="DE43" s="209">
        <f t="shared" si="401"/>
        <v>0</v>
      </c>
      <c r="DF43" s="106">
        <f t="shared" ref="DF43:DF60" si="402">SUM(DG43:DH43)</f>
        <v>1248.0810526983482</v>
      </c>
      <c r="DG43" s="106">
        <f t="shared" ref="DG43:DG60" si="403">SUM(CX43)</f>
        <v>1244.0960595416816</v>
      </c>
      <c r="DH43" s="106">
        <f t="shared" ref="DH43:DH60" si="404">SUM(CY43)</f>
        <v>3.9849931566666665</v>
      </c>
      <c r="DI43" s="106">
        <f t="shared" ref="DI43:DI60" si="405">SUM(DJ43:DK43)</f>
        <v>0</v>
      </c>
      <c r="DJ43" s="106">
        <f>SUM('[1]ПОЛНАЯ СЕБЕСТОИМОСТЬ СТОКИ 2020'!AY159)</f>
        <v>0</v>
      </c>
      <c r="DK43" s="106">
        <f>SUM('[1]ПОЛНАЯ СЕБЕСТОИМОСТЬ СТОКИ 2020'!AZ159)</f>
        <v>0</v>
      </c>
      <c r="DL43" s="209">
        <f>SUM(DL44:DL47)</f>
        <v>1088.22</v>
      </c>
      <c r="DM43" s="209">
        <f t="shared" ref="DM43:DN43" si="406">SUM(DM44:DM47)</f>
        <v>1088.22</v>
      </c>
      <c r="DN43" s="209">
        <f t="shared" si="406"/>
        <v>0</v>
      </c>
      <c r="DO43" s="194">
        <f t="shared" ref="DO43:DW58" si="407">SUM(CN43+CW43+DF43)</f>
        <v>3744.2431580950447</v>
      </c>
      <c r="DP43" s="194">
        <f t="shared" si="407"/>
        <v>3732.2881786250446</v>
      </c>
      <c r="DQ43" s="194">
        <f t="shared" si="407"/>
        <v>11.95497947</v>
      </c>
      <c r="DR43" s="194">
        <f t="shared" si="407"/>
        <v>0</v>
      </c>
      <c r="DS43" s="194">
        <f t="shared" si="407"/>
        <v>0</v>
      </c>
      <c r="DT43" s="194">
        <f t="shared" si="407"/>
        <v>0</v>
      </c>
      <c r="DU43" s="194">
        <f t="shared" si="407"/>
        <v>2751.42</v>
      </c>
      <c r="DV43" s="194">
        <f t="shared" si="407"/>
        <v>2751.42</v>
      </c>
      <c r="DW43" s="194">
        <f t="shared" si="407"/>
        <v>0</v>
      </c>
      <c r="DX43" s="113">
        <f t="shared" si="298"/>
        <v>-3744.2431580950447</v>
      </c>
      <c r="DY43" s="113">
        <f t="shared" si="298"/>
        <v>-3732.2881786250446</v>
      </c>
      <c r="DZ43" s="113">
        <f t="shared" si="298"/>
        <v>-11.95497947</v>
      </c>
      <c r="EA43" s="194">
        <f t="shared" ref="EA43:EI58" si="408">SUM(CB43+DO43)</f>
        <v>11232.729474285134</v>
      </c>
      <c r="EB43" s="194">
        <f t="shared" si="408"/>
        <v>11196.864535875135</v>
      </c>
      <c r="EC43" s="194">
        <f t="shared" si="408"/>
        <v>35.864938410000001</v>
      </c>
      <c r="ED43" s="194">
        <f t="shared" si="408"/>
        <v>4522.1900000000005</v>
      </c>
      <c r="EE43" s="194">
        <f t="shared" si="408"/>
        <v>4522.1900000000005</v>
      </c>
      <c r="EF43" s="194">
        <f t="shared" si="408"/>
        <v>0</v>
      </c>
      <c r="EG43" s="194">
        <f t="shared" si="408"/>
        <v>9180.9840000000004</v>
      </c>
      <c r="EH43" s="194">
        <f t="shared" si="408"/>
        <v>9180.9840000000004</v>
      </c>
      <c r="EI43" s="194">
        <f t="shared" si="408"/>
        <v>0</v>
      </c>
      <c r="EJ43" s="113">
        <f t="shared" si="300"/>
        <v>-6710.5394742851331</v>
      </c>
      <c r="EK43" s="113">
        <f t="shared" si="300"/>
        <v>-6674.6745358751341</v>
      </c>
      <c r="EL43" s="113">
        <f t="shared" si="300"/>
        <v>-35.864938410000001</v>
      </c>
      <c r="EM43" s="106">
        <f t="shared" ref="EM43:EM54" si="409">SUM(EN43:EO43)</f>
        <v>1248.0810526983482</v>
      </c>
      <c r="EN43" s="106">
        <f>SUM('[1]ПОЛНАЯ СЕБЕСТОИМОСТЬ СТОКИ 2020'!BN159)/3</f>
        <v>1244.0960595416816</v>
      </c>
      <c r="EO43" s="106">
        <f>SUM('[1]ПОЛНАЯ СЕБЕСТОИМОСТЬ СТОКИ 2020'!BO159)/3</f>
        <v>3.9849931566666665</v>
      </c>
      <c r="EP43" s="106">
        <f t="shared" ref="EP43:EP60" si="410">SUM(EQ43:ER43)</f>
        <v>0</v>
      </c>
      <c r="EQ43" s="106">
        <f>SUM('[1]ПОЛНАЯ СЕБЕСТОИМОСТЬ СТОКИ 2020'!BQ159)</f>
        <v>0</v>
      </c>
      <c r="ER43" s="106">
        <f>SUM('[1]ПОЛНАЯ СЕБЕСТОИМОСТЬ СТОКИ 2020'!BR159)</f>
        <v>0</v>
      </c>
      <c r="ES43" s="209">
        <f>SUM(ES44:ES47)</f>
        <v>1982.2599999999998</v>
      </c>
      <c r="ET43" s="209">
        <f t="shared" ref="ET43:EU43" si="411">SUM(ET44:ET47)</f>
        <v>1982.2599999999998</v>
      </c>
      <c r="EU43" s="209">
        <f t="shared" si="411"/>
        <v>0</v>
      </c>
      <c r="EV43" s="106">
        <f t="shared" ref="EV43:EV60" si="412">SUM(EW43:EX43)</f>
        <v>1248.0810526983482</v>
      </c>
      <c r="EW43" s="106">
        <f t="shared" ref="EW43:EW60" si="413">SUM(EN43)</f>
        <v>1244.0960595416816</v>
      </c>
      <c r="EX43" s="106">
        <f t="shared" ref="EX43:EX60" si="414">SUM(EO43)</f>
        <v>3.9849931566666665</v>
      </c>
      <c r="EY43" s="106">
        <f t="shared" ref="EY43:EY60" si="415">SUM(EZ43:FA43)</f>
        <v>0</v>
      </c>
      <c r="EZ43" s="106">
        <f>SUM('[1]ПОЛНАЯ СЕБЕСТОИМОСТЬ СТОКИ 2020'!BT159)</f>
        <v>0</v>
      </c>
      <c r="FA43" s="106">
        <f>SUM('[1]ПОЛНАЯ СЕБЕСТОИМОСТЬ СТОКИ 2020'!BU159)</f>
        <v>0</v>
      </c>
      <c r="FB43" s="209">
        <f>SUM(FB44:FB47)</f>
        <v>1128.3399999999999</v>
      </c>
      <c r="FC43" s="209">
        <f t="shared" ref="FC43:FD43" si="416">SUM(FC44:FC47)</f>
        <v>1128.3399999999999</v>
      </c>
      <c r="FD43" s="209">
        <f t="shared" si="416"/>
        <v>0</v>
      </c>
      <c r="FE43" s="106">
        <f t="shared" ref="FE43:FE60" si="417">SUM(FF43:FG43)</f>
        <v>1248.0810526983482</v>
      </c>
      <c r="FF43" s="106">
        <f t="shared" ref="FF43:FF60" si="418">SUM(EW43)</f>
        <v>1244.0960595416816</v>
      </c>
      <c r="FG43" s="106">
        <f t="shared" ref="FG43:FG60" si="419">SUM(EX43)</f>
        <v>3.9849931566666665</v>
      </c>
      <c r="FH43" s="106">
        <f t="shared" ref="FH43:FH60" si="420">SUM(FI43:FJ43)</f>
        <v>0</v>
      </c>
      <c r="FI43" s="106">
        <f>SUM('[1]ПОЛНАЯ СЕБЕСТОИМОСТЬ СТОКИ 2020'!BW159)</f>
        <v>0</v>
      </c>
      <c r="FJ43" s="106">
        <f>SUM('[1]ПОЛНАЯ СЕБЕСТОИМОСТЬ СТОКИ 2020'!BX159)</f>
        <v>0</v>
      </c>
      <c r="FK43" s="209">
        <f>SUM(FK44:FK47)</f>
        <v>1193.08</v>
      </c>
      <c r="FL43" s="209">
        <f t="shared" ref="FL43:FM43" si="421">SUM(FL44:FL47)</f>
        <v>1193.08</v>
      </c>
      <c r="FM43" s="209">
        <f t="shared" si="421"/>
        <v>0</v>
      </c>
      <c r="FN43" s="194">
        <f t="shared" ref="FN43:FV58" si="422">SUM(EM43+EV43+FE43)</f>
        <v>3744.2431580950447</v>
      </c>
      <c r="FO43" s="194">
        <f t="shared" si="422"/>
        <v>3732.2881786250446</v>
      </c>
      <c r="FP43" s="194">
        <f t="shared" si="422"/>
        <v>11.95497947</v>
      </c>
      <c r="FQ43" s="194">
        <f t="shared" si="422"/>
        <v>0</v>
      </c>
      <c r="FR43" s="194">
        <f t="shared" si="422"/>
        <v>0</v>
      </c>
      <c r="FS43" s="194">
        <f t="shared" si="422"/>
        <v>0</v>
      </c>
      <c r="FT43" s="194">
        <f t="shared" si="422"/>
        <v>4303.6799999999994</v>
      </c>
      <c r="FU43" s="194">
        <f t="shared" si="422"/>
        <v>4303.6799999999994</v>
      </c>
      <c r="FV43" s="194">
        <f t="shared" si="422"/>
        <v>0</v>
      </c>
      <c r="FW43" s="113">
        <f t="shared" si="302"/>
        <v>-3744.2431580950447</v>
      </c>
      <c r="FX43" s="113">
        <f t="shared" si="302"/>
        <v>-3732.2881786250446</v>
      </c>
      <c r="FY43" s="113">
        <f t="shared" si="302"/>
        <v>-11.95497947</v>
      </c>
      <c r="FZ43" s="194">
        <f t="shared" ref="FZ43:GH58" si="423">SUM(EA43+FN43)</f>
        <v>14976.972632380179</v>
      </c>
      <c r="GA43" s="194">
        <f t="shared" si="423"/>
        <v>14929.152714500178</v>
      </c>
      <c r="GB43" s="194">
        <f t="shared" si="423"/>
        <v>47.819917879999998</v>
      </c>
      <c r="GC43" s="194">
        <f t="shared" si="423"/>
        <v>4522.1900000000005</v>
      </c>
      <c r="GD43" s="194">
        <f t="shared" si="423"/>
        <v>4522.1900000000005</v>
      </c>
      <c r="GE43" s="194">
        <f t="shared" si="423"/>
        <v>0</v>
      </c>
      <c r="GF43" s="194">
        <f t="shared" si="423"/>
        <v>13484.664000000001</v>
      </c>
      <c r="GG43" s="194">
        <f t="shared" si="423"/>
        <v>13484.664000000001</v>
      </c>
      <c r="GH43" s="194">
        <f t="shared" si="423"/>
        <v>0</v>
      </c>
      <c r="GI43" s="113">
        <f t="shared" si="304"/>
        <v>-10454.782632380178</v>
      </c>
      <c r="GJ43" s="113">
        <f t="shared" si="304"/>
        <v>-10406.962714500178</v>
      </c>
      <c r="GK43" s="113">
        <f t="shared" si="304"/>
        <v>-47.819917879999998</v>
      </c>
      <c r="GM43" s="39">
        <f t="shared" si="305"/>
        <v>14976.972632380175</v>
      </c>
    </row>
    <row r="44" spans="1:195" ht="18.75" customHeight="1" x14ac:dyDescent="0.3">
      <c r="A44" s="118" t="s">
        <v>71</v>
      </c>
      <c r="B44" s="115">
        <f t="shared" si="365"/>
        <v>566.7547637419666</v>
      </c>
      <c r="C44" s="115">
        <f>SUM('[1]ПОЛНАЯ СЕБЕСТОИМОСТЬ СТОКИ 2020'!C160)/3</f>
        <v>564.84614913196663</v>
      </c>
      <c r="D44" s="115">
        <f>SUM('[1]ПОЛНАЯ СЕБЕСТОИМОСТЬ СТОКИ 2020'!D160)/3</f>
        <v>1.9086146099999999</v>
      </c>
      <c r="E44" s="115">
        <f t="shared" si="366"/>
        <v>625.64699999999993</v>
      </c>
      <c r="F44" s="115">
        <f>SUM('[1]ПОЛНАЯ СЕБЕСТОИМОСТЬ СТОКИ 2020'!F160)</f>
        <v>625.64699999999993</v>
      </c>
      <c r="G44" s="115">
        <f>SUM('[1]ПОЛНАЯ СЕБЕСТОИМОСТЬ СТОКИ 2020'!G160)</f>
        <v>0</v>
      </c>
      <c r="H44" s="116">
        <f t="shared" ref="H44:H60" si="424">SUM(I44:J44)</f>
        <v>494.28</v>
      </c>
      <c r="I44" s="116">
        <v>494.28</v>
      </c>
      <c r="J44" s="116">
        <v>0</v>
      </c>
      <c r="K44" s="115">
        <f t="shared" si="368"/>
        <v>566.7547637419666</v>
      </c>
      <c r="L44" s="115">
        <f t="shared" si="369"/>
        <v>564.84614913196663</v>
      </c>
      <c r="M44" s="115">
        <f t="shared" si="370"/>
        <v>1.9086146099999999</v>
      </c>
      <c r="N44" s="115">
        <f t="shared" si="371"/>
        <v>537.12200000000007</v>
      </c>
      <c r="O44" s="115">
        <f>SUM('[1]ПОЛНАЯ СЕБЕСТОИМОСТЬ СТОКИ 2020'!I160)</f>
        <v>537.12200000000007</v>
      </c>
      <c r="P44" s="115">
        <f>SUM('[1]ПОЛНАЯ СЕБЕСТОИМОСТЬ СТОКИ 2020'!J160)</f>
        <v>0</v>
      </c>
      <c r="Q44" s="116">
        <f t="shared" ref="Q44:Q47" si="425">SUM(R44:S44)</f>
        <v>430.44</v>
      </c>
      <c r="R44" s="116">
        <v>430.44</v>
      </c>
      <c r="S44" s="116">
        <v>0</v>
      </c>
      <c r="T44" s="115">
        <f t="shared" si="373"/>
        <v>566.7547637419666</v>
      </c>
      <c r="U44" s="115">
        <f t="shared" si="374"/>
        <v>564.84614913196663</v>
      </c>
      <c r="V44" s="115">
        <f t="shared" si="375"/>
        <v>1.9086146099999999</v>
      </c>
      <c r="W44" s="115">
        <f t="shared" si="376"/>
        <v>639.76</v>
      </c>
      <c r="X44" s="115">
        <f>SUM('[1]ПОЛНАЯ СЕБЕСТОИМОСТЬ СТОКИ 2020'!L160)</f>
        <v>639.76</v>
      </c>
      <c r="Y44" s="115">
        <f>SUM('[1]ПОЛНАЯ СЕБЕСТОИМОСТЬ СТОКИ 2020'!M160)</f>
        <v>0</v>
      </c>
      <c r="Z44" s="116">
        <f t="shared" ref="Z44:Z47" si="426">SUM(AA44:AB44)</f>
        <v>503.96</v>
      </c>
      <c r="AA44" s="116">
        <v>503.96</v>
      </c>
      <c r="AB44" s="116">
        <v>0</v>
      </c>
      <c r="AC44" s="210">
        <f t="shared" si="378"/>
        <v>1700.2642912258998</v>
      </c>
      <c r="AD44" s="210">
        <f t="shared" si="378"/>
        <v>1694.5384473958998</v>
      </c>
      <c r="AE44" s="210">
        <f t="shared" si="378"/>
        <v>5.7258438299999996</v>
      </c>
      <c r="AF44" s="210">
        <f t="shared" si="378"/>
        <v>1802.529</v>
      </c>
      <c r="AG44" s="210">
        <f t="shared" si="378"/>
        <v>1802.529</v>
      </c>
      <c r="AH44" s="210">
        <f t="shared" si="378"/>
        <v>0</v>
      </c>
      <c r="AI44" s="210">
        <f t="shared" si="378"/>
        <v>1428.68</v>
      </c>
      <c r="AJ44" s="210">
        <f t="shared" si="378"/>
        <v>1428.68</v>
      </c>
      <c r="AK44" s="210">
        <f t="shared" si="378"/>
        <v>0</v>
      </c>
      <c r="AL44" s="51">
        <f t="shared" si="292"/>
        <v>102.2647087741002</v>
      </c>
      <c r="AM44" s="51">
        <f t="shared" si="292"/>
        <v>107.99055260410023</v>
      </c>
      <c r="AN44" s="51">
        <f t="shared" si="292"/>
        <v>-5.7258438299999996</v>
      </c>
      <c r="AO44" s="115">
        <f t="shared" si="379"/>
        <v>566.7547637419666</v>
      </c>
      <c r="AP44" s="115">
        <f>SUM('[1]ПОЛНАЯ СЕБЕСТОИМОСТЬ СТОКИ 2020'!R160)/3</f>
        <v>564.84614913196663</v>
      </c>
      <c r="AQ44" s="115">
        <f>SUM('[1]ПОЛНАЯ СЕБЕСТОИМОСТЬ СТОКИ 2020'!S160)/3</f>
        <v>1.9086146099999999</v>
      </c>
      <c r="AR44" s="115">
        <f t="shared" si="380"/>
        <v>545.06999999999994</v>
      </c>
      <c r="AS44" s="115">
        <f>SUM('[1]ПОЛНАЯ СЕБЕСТОИМОСТЬ СТОКИ 2020'!U160)</f>
        <v>545.06999999999994</v>
      </c>
      <c r="AT44" s="115">
        <f>SUM('[1]ПОЛНАЯ СЕБЕСТОИМОСТЬ СТОКИ 2020'!V160)</f>
        <v>0</v>
      </c>
      <c r="AU44" s="116">
        <f t="shared" ref="AU44:AU47" si="427">SUM(AV44:AW44)</f>
        <v>434.85</v>
      </c>
      <c r="AV44" s="116">
        <v>434.85</v>
      </c>
      <c r="AW44" s="116">
        <v>0</v>
      </c>
      <c r="AX44" s="115">
        <f t="shared" si="382"/>
        <v>566.7547637419666</v>
      </c>
      <c r="AY44" s="115">
        <f t="shared" si="383"/>
        <v>564.84614913196663</v>
      </c>
      <c r="AZ44" s="115">
        <f t="shared" si="384"/>
        <v>1.9086146099999999</v>
      </c>
      <c r="BA44" s="114">
        <f t="shared" si="385"/>
        <v>0</v>
      </c>
      <c r="BB44" s="114">
        <f>SUM('[1]ПОЛНАЯ СЕБЕСТОИМОСТЬ СТОКИ 2020'!X160)</f>
        <v>0</v>
      </c>
      <c r="BC44" s="114">
        <f>SUM('[1]ПОЛНАЯ СЕБЕСТОИМОСТЬ СТОКИ 2020'!Y160)</f>
        <v>0</v>
      </c>
      <c r="BD44" s="116">
        <f t="shared" ref="BD44:BD47" si="428">SUM(BE44:BF44)</f>
        <v>502.39</v>
      </c>
      <c r="BE44" s="116">
        <v>502.39</v>
      </c>
      <c r="BF44" s="116">
        <v>0</v>
      </c>
      <c r="BG44" s="115">
        <f t="shared" si="387"/>
        <v>566.7547637419666</v>
      </c>
      <c r="BH44" s="115">
        <f t="shared" si="388"/>
        <v>564.84614913196663</v>
      </c>
      <c r="BI44" s="115">
        <f t="shared" si="389"/>
        <v>1.9086146099999999</v>
      </c>
      <c r="BJ44" s="115">
        <f t="shared" si="390"/>
        <v>0</v>
      </c>
      <c r="BK44" s="115">
        <f>SUM('[1]ПОЛНАЯ СЕБЕСТОИМОСТЬ СТОКИ 2020'!AA160)</f>
        <v>0</v>
      </c>
      <c r="BL44" s="115">
        <f>SUM('[1]ПОЛНАЯ СЕБЕСТОИМОСТЬ СТОКИ 2020'!AB160)</f>
        <v>0</v>
      </c>
      <c r="BM44" s="116">
        <f t="shared" ref="BM44:BM47" si="429">SUM(BN44:BO44)</f>
        <v>304.31</v>
      </c>
      <c r="BN44" s="116">
        <v>304.31</v>
      </c>
      <c r="BO44" s="116">
        <v>0</v>
      </c>
      <c r="BP44" s="210">
        <f t="shared" si="392"/>
        <v>1700.2642912258998</v>
      </c>
      <c r="BQ44" s="210">
        <f t="shared" si="392"/>
        <v>1694.5384473958998</v>
      </c>
      <c r="BR44" s="210">
        <f t="shared" si="392"/>
        <v>5.7258438299999996</v>
      </c>
      <c r="BS44" s="210">
        <f t="shared" si="392"/>
        <v>545.06999999999994</v>
      </c>
      <c r="BT44" s="210">
        <f t="shared" si="392"/>
        <v>545.06999999999994</v>
      </c>
      <c r="BU44" s="210">
        <f t="shared" si="392"/>
        <v>0</v>
      </c>
      <c r="BV44" s="210">
        <f t="shared" si="392"/>
        <v>1241.55</v>
      </c>
      <c r="BW44" s="210">
        <f t="shared" si="392"/>
        <v>1241.55</v>
      </c>
      <c r="BX44" s="210">
        <f t="shared" si="392"/>
        <v>0</v>
      </c>
      <c r="BY44" s="51">
        <f t="shared" si="294"/>
        <v>-1155.1942912258999</v>
      </c>
      <c r="BZ44" s="51">
        <f t="shared" si="294"/>
        <v>-1149.4684473958998</v>
      </c>
      <c r="CA44" s="51">
        <f t="shared" si="294"/>
        <v>-5.7258438299999996</v>
      </c>
      <c r="CB44" s="210">
        <f t="shared" si="393"/>
        <v>3400.5285824517996</v>
      </c>
      <c r="CC44" s="210">
        <f t="shared" si="393"/>
        <v>3389.0768947917995</v>
      </c>
      <c r="CD44" s="210">
        <f t="shared" si="393"/>
        <v>11.451687659999999</v>
      </c>
      <c r="CE44" s="210">
        <f t="shared" si="393"/>
        <v>2347.5990000000002</v>
      </c>
      <c r="CF44" s="210">
        <f t="shared" si="393"/>
        <v>2347.5990000000002</v>
      </c>
      <c r="CG44" s="210">
        <f t="shared" si="393"/>
        <v>0</v>
      </c>
      <c r="CH44" s="211">
        <f t="shared" si="393"/>
        <v>2670.23</v>
      </c>
      <c r="CI44" s="211">
        <f t="shared" si="393"/>
        <v>2670.23</v>
      </c>
      <c r="CJ44" s="211">
        <f t="shared" si="393"/>
        <v>0</v>
      </c>
      <c r="CK44" s="51">
        <f t="shared" si="296"/>
        <v>-1052.9295824517994</v>
      </c>
      <c r="CL44" s="51">
        <f t="shared" si="296"/>
        <v>-1041.4778947917994</v>
      </c>
      <c r="CM44" s="51">
        <f t="shared" si="296"/>
        <v>-11.451687659999999</v>
      </c>
      <c r="CN44" s="115">
        <f t="shared" si="394"/>
        <v>566.7547637419666</v>
      </c>
      <c r="CO44" s="115">
        <f>SUM('[1]ПОЛНАЯ СЕБЕСТОИМОСТЬ СТОКИ 2020'!AP160)/3</f>
        <v>564.84614913196663</v>
      </c>
      <c r="CP44" s="115">
        <f>SUM('[1]ПОЛНАЯ СЕБЕСТОИМОСТЬ СТОКИ 2020'!AQ160)/3</f>
        <v>1.9086146099999999</v>
      </c>
      <c r="CQ44" s="115">
        <f t="shared" si="395"/>
        <v>0</v>
      </c>
      <c r="CR44" s="115">
        <f>SUM('[1]ПОЛНАЯ СЕБЕСТОИМОСТЬ СТОКИ 2020'!AS160)</f>
        <v>0</v>
      </c>
      <c r="CS44" s="115">
        <f>SUM('[1]ПОЛНАЯ СЕБЕСТОИМОСТЬ СТОКИ 2020'!AT160)</f>
        <v>0</v>
      </c>
      <c r="CT44" s="116">
        <f t="shared" ref="CT44:CT47" si="430">SUM(CU44:CV44)</f>
        <v>334.45</v>
      </c>
      <c r="CU44" s="116">
        <v>334.45</v>
      </c>
      <c r="CV44" s="116">
        <v>0</v>
      </c>
      <c r="CW44" s="115">
        <f t="shared" si="397"/>
        <v>566.7547637419666</v>
      </c>
      <c r="CX44" s="115">
        <f t="shared" si="398"/>
        <v>564.84614913196663</v>
      </c>
      <c r="CY44" s="115">
        <f t="shared" si="399"/>
        <v>1.9086146099999999</v>
      </c>
      <c r="CZ44" s="115">
        <f t="shared" si="400"/>
        <v>0</v>
      </c>
      <c r="DA44" s="115">
        <f>SUM('[1]ПОЛНАЯ СЕБЕСТОИМОСТЬ СТОКИ 2020'!AV160)</f>
        <v>0</v>
      </c>
      <c r="DB44" s="115">
        <f>SUM('[1]ПОЛНАЯ СЕБЕСТОИМОСТЬ СТОКИ 2020'!AW160)</f>
        <v>0</v>
      </c>
      <c r="DC44" s="116">
        <f t="shared" ref="DC44:DC47" si="431">SUM(DD44:DE44)</f>
        <v>316.14999999999998</v>
      </c>
      <c r="DD44" s="116">
        <v>316.14999999999998</v>
      </c>
      <c r="DE44" s="116">
        <v>0</v>
      </c>
      <c r="DF44" s="115">
        <f t="shared" si="402"/>
        <v>566.7547637419666</v>
      </c>
      <c r="DG44" s="115">
        <f t="shared" si="403"/>
        <v>564.84614913196663</v>
      </c>
      <c r="DH44" s="115">
        <f t="shared" si="404"/>
        <v>1.9086146099999999</v>
      </c>
      <c r="DI44" s="115">
        <f t="shared" si="405"/>
        <v>0</v>
      </c>
      <c r="DJ44" s="115">
        <f>SUM('[1]ПОЛНАЯ СЕБЕСТОИМОСТЬ СТОКИ 2020'!AY160)</f>
        <v>0</v>
      </c>
      <c r="DK44" s="115">
        <f>SUM('[1]ПОЛНАЯ СЕБЕСТОИМОСТЬ СТОКИ 2020'!AZ160)</f>
        <v>0</v>
      </c>
      <c r="DL44" s="116">
        <f t="shared" ref="DL44:DL47" si="432">SUM(DM44:DN44)</f>
        <v>506.29</v>
      </c>
      <c r="DM44" s="116">
        <v>506.29</v>
      </c>
      <c r="DN44" s="116">
        <v>0</v>
      </c>
      <c r="DO44" s="210">
        <f t="shared" si="407"/>
        <v>1700.2642912258998</v>
      </c>
      <c r="DP44" s="210">
        <f t="shared" si="407"/>
        <v>1694.5384473958998</v>
      </c>
      <c r="DQ44" s="210">
        <f t="shared" si="407"/>
        <v>5.7258438299999996</v>
      </c>
      <c r="DR44" s="210">
        <f t="shared" si="407"/>
        <v>0</v>
      </c>
      <c r="DS44" s="210">
        <f t="shared" si="407"/>
        <v>0</v>
      </c>
      <c r="DT44" s="210">
        <f t="shared" si="407"/>
        <v>0</v>
      </c>
      <c r="DU44" s="210">
        <f t="shared" si="407"/>
        <v>1156.8899999999999</v>
      </c>
      <c r="DV44" s="210">
        <f t="shared" si="407"/>
        <v>1156.8899999999999</v>
      </c>
      <c r="DW44" s="210">
        <f t="shared" si="407"/>
        <v>0</v>
      </c>
      <c r="DX44" s="51">
        <f t="shared" si="298"/>
        <v>-1700.2642912258998</v>
      </c>
      <c r="DY44" s="51">
        <f t="shared" si="298"/>
        <v>-1694.5384473958998</v>
      </c>
      <c r="DZ44" s="51">
        <f t="shared" si="298"/>
        <v>-5.7258438299999996</v>
      </c>
      <c r="EA44" s="210">
        <f t="shared" si="408"/>
        <v>5100.7928736776994</v>
      </c>
      <c r="EB44" s="210">
        <f t="shared" si="408"/>
        <v>5083.6153421876988</v>
      </c>
      <c r="EC44" s="210">
        <f t="shared" si="408"/>
        <v>17.17753149</v>
      </c>
      <c r="ED44" s="210">
        <f t="shared" si="408"/>
        <v>2347.5990000000002</v>
      </c>
      <c r="EE44" s="210">
        <f t="shared" si="408"/>
        <v>2347.5990000000002</v>
      </c>
      <c r="EF44" s="210">
        <f t="shared" si="408"/>
        <v>0</v>
      </c>
      <c r="EG44" s="210">
        <f t="shared" si="408"/>
        <v>3827.12</v>
      </c>
      <c r="EH44" s="210">
        <f t="shared" si="408"/>
        <v>3827.12</v>
      </c>
      <c r="EI44" s="210">
        <f t="shared" si="408"/>
        <v>0</v>
      </c>
      <c r="EJ44" s="51">
        <f t="shared" si="300"/>
        <v>-2753.1938736776992</v>
      </c>
      <c r="EK44" s="51">
        <f t="shared" si="300"/>
        <v>-2736.0163421876987</v>
      </c>
      <c r="EL44" s="51">
        <f t="shared" si="300"/>
        <v>-17.17753149</v>
      </c>
      <c r="EM44" s="115">
        <f t="shared" si="409"/>
        <v>566.7547637419666</v>
      </c>
      <c r="EN44" s="115">
        <f>SUM('[1]ПОЛНАЯ СЕБЕСТОИМОСТЬ СТОКИ 2020'!BN160)/3</f>
        <v>564.84614913196663</v>
      </c>
      <c r="EO44" s="115">
        <f>SUM('[1]ПОЛНАЯ СЕБЕСТОИМОСТЬ СТОКИ 2020'!BO160)/3</f>
        <v>1.9086146099999999</v>
      </c>
      <c r="EP44" s="115">
        <f t="shared" si="410"/>
        <v>0</v>
      </c>
      <c r="EQ44" s="115">
        <f>SUM('[1]ПОЛНАЯ СЕБЕСТОИМОСТЬ СТОКИ 2020'!BQ160)</f>
        <v>0</v>
      </c>
      <c r="ER44" s="115">
        <f>SUM('[1]ПОЛНАЯ СЕБЕСТОИМОСТЬ СТОКИ 2020'!BR160)</f>
        <v>0</v>
      </c>
      <c r="ES44" s="116">
        <f t="shared" ref="ES44:ES47" si="433">SUM(ET44:EU44)</f>
        <v>470.69</v>
      </c>
      <c r="ET44" s="116">
        <v>470.69</v>
      </c>
      <c r="EU44" s="116">
        <v>0</v>
      </c>
      <c r="EV44" s="115">
        <f t="shared" si="412"/>
        <v>566.7547637419666</v>
      </c>
      <c r="EW44" s="115">
        <f t="shared" si="413"/>
        <v>564.84614913196663</v>
      </c>
      <c r="EX44" s="115">
        <f t="shared" si="414"/>
        <v>1.9086146099999999</v>
      </c>
      <c r="EY44" s="115">
        <f t="shared" si="415"/>
        <v>0</v>
      </c>
      <c r="EZ44" s="115">
        <f>SUM('[1]ПОЛНАЯ СЕБЕСТОИМОСТЬ СТОКИ 2020'!BT160)</f>
        <v>0</v>
      </c>
      <c r="FA44" s="115">
        <f>SUM('[1]ПОЛНАЯ СЕБЕСТОИМОСТЬ СТОКИ 2020'!BU160)</f>
        <v>0</v>
      </c>
      <c r="FB44" s="116">
        <f t="shared" ref="FB44:FB47" si="434">SUM(FC44:FD44)</f>
        <v>517.29</v>
      </c>
      <c r="FC44" s="116">
        <v>517.29</v>
      </c>
      <c r="FD44" s="116">
        <v>0</v>
      </c>
      <c r="FE44" s="115">
        <f t="shared" si="417"/>
        <v>566.7547637419666</v>
      </c>
      <c r="FF44" s="115">
        <f t="shared" si="418"/>
        <v>564.84614913196663</v>
      </c>
      <c r="FG44" s="115">
        <f t="shared" si="419"/>
        <v>1.9086146099999999</v>
      </c>
      <c r="FH44" s="115">
        <f t="shared" si="420"/>
        <v>0</v>
      </c>
      <c r="FI44" s="115">
        <f>SUM('[1]ПОЛНАЯ СЕБЕСТОИМОСТЬ СТОКИ 2020'!BW160)</f>
        <v>0</v>
      </c>
      <c r="FJ44" s="115">
        <f>SUM('[1]ПОЛНАЯ СЕБЕСТОИМОСТЬ СТОКИ 2020'!BX160)</f>
        <v>0</v>
      </c>
      <c r="FK44" s="116">
        <f t="shared" ref="FK44:FK47" si="435">SUM(FL44:FM44)</f>
        <v>585.04</v>
      </c>
      <c r="FL44" s="116">
        <v>585.04</v>
      </c>
      <c r="FM44" s="116">
        <v>0</v>
      </c>
      <c r="FN44" s="210">
        <f t="shared" si="422"/>
        <v>1700.2642912258998</v>
      </c>
      <c r="FO44" s="210">
        <f t="shared" si="422"/>
        <v>1694.5384473958998</v>
      </c>
      <c r="FP44" s="210">
        <f t="shared" si="422"/>
        <v>5.7258438299999996</v>
      </c>
      <c r="FQ44" s="210">
        <f t="shared" si="422"/>
        <v>0</v>
      </c>
      <c r="FR44" s="210">
        <f t="shared" si="422"/>
        <v>0</v>
      </c>
      <c r="FS44" s="210">
        <f t="shared" si="422"/>
        <v>0</v>
      </c>
      <c r="FT44" s="210">
        <f t="shared" si="422"/>
        <v>1573.02</v>
      </c>
      <c r="FU44" s="210">
        <f t="shared" si="422"/>
        <v>1573.02</v>
      </c>
      <c r="FV44" s="210">
        <f t="shared" si="422"/>
        <v>0</v>
      </c>
      <c r="FW44" s="51">
        <f t="shared" si="302"/>
        <v>-1700.2642912258998</v>
      </c>
      <c r="FX44" s="51">
        <f t="shared" si="302"/>
        <v>-1694.5384473958998</v>
      </c>
      <c r="FY44" s="51">
        <f t="shared" si="302"/>
        <v>-5.7258438299999996</v>
      </c>
      <c r="FZ44" s="210">
        <f t="shared" si="423"/>
        <v>6801.0571649035992</v>
      </c>
      <c r="GA44" s="210">
        <f t="shared" si="423"/>
        <v>6778.1537895835991</v>
      </c>
      <c r="GB44" s="210">
        <f t="shared" si="423"/>
        <v>22.903375319999999</v>
      </c>
      <c r="GC44" s="210">
        <f t="shared" si="423"/>
        <v>2347.5990000000002</v>
      </c>
      <c r="GD44" s="210">
        <f t="shared" si="423"/>
        <v>2347.5990000000002</v>
      </c>
      <c r="GE44" s="210">
        <f t="shared" si="423"/>
        <v>0</v>
      </c>
      <c r="GF44" s="210">
        <f t="shared" si="423"/>
        <v>5400.1399999999994</v>
      </c>
      <c r="GG44" s="210">
        <f t="shared" si="423"/>
        <v>5400.1399999999994</v>
      </c>
      <c r="GH44" s="210">
        <f t="shared" si="423"/>
        <v>0</v>
      </c>
      <c r="GI44" s="51">
        <f t="shared" si="304"/>
        <v>-4453.458164903599</v>
      </c>
      <c r="GJ44" s="51">
        <f t="shared" si="304"/>
        <v>-4430.5547895835989</v>
      </c>
      <c r="GK44" s="51">
        <f t="shared" si="304"/>
        <v>-22.903375319999999</v>
      </c>
      <c r="GM44" s="39">
        <f t="shared" si="305"/>
        <v>6801.0571649035992</v>
      </c>
    </row>
    <row r="45" spans="1:195" ht="18.75" customHeight="1" x14ac:dyDescent="0.3">
      <c r="A45" s="118" t="s">
        <v>72</v>
      </c>
      <c r="B45" s="115">
        <f t="shared" si="365"/>
        <v>170.02626009085003</v>
      </c>
      <c r="C45" s="115">
        <f>SUM('[1]ПОЛНАЯ СЕБЕСТОИМОСТЬ СТОКИ 2020'!C161)/3</f>
        <v>169.4536898175167</v>
      </c>
      <c r="D45" s="115">
        <f>SUM('[1]ПОЛНАЯ СЕБЕСТОИМОСТЬ СТОКИ 2020'!D161)/3</f>
        <v>0.57257027333333332</v>
      </c>
      <c r="E45" s="115">
        <f t="shared" si="366"/>
        <v>188.84199999999998</v>
      </c>
      <c r="F45" s="115">
        <f>SUM('[1]ПОЛНАЯ СЕБЕСТОИМОСТЬ СТОКИ 2020'!F161)</f>
        <v>188.84199999999998</v>
      </c>
      <c r="G45" s="115">
        <f>SUM('[1]ПОЛНАЯ СЕБЕСТОИМОСТЬ СТОКИ 2020'!G161)</f>
        <v>0</v>
      </c>
      <c r="H45" s="116">
        <f t="shared" si="424"/>
        <v>149.22999999999999</v>
      </c>
      <c r="I45" s="116">
        <v>149.22999999999999</v>
      </c>
      <c r="J45" s="116">
        <v>0</v>
      </c>
      <c r="K45" s="115">
        <f t="shared" si="368"/>
        <v>170.02626009085003</v>
      </c>
      <c r="L45" s="115">
        <f t="shared" si="369"/>
        <v>169.4536898175167</v>
      </c>
      <c r="M45" s="115">
        <f t="shared" si="370"/>
        <v>0.57257027333333332</v>
      </c>
      <c r="N45" s="115">
        <f t="shared" si="371"/>
        <v>162.124</v>
      </c>
      <c r="O45" s="115">
        <f>SUM('[1]ПОЛНАЯ СЕБЕСТОИМОСТЬ СТОКИ 2020'!I161)</f>
        <v>162.124</v>
      </c>
      <c r="P45" s="115">
        <f>SUM('[1]ПОЛНАЯ СЕБЕСТОИМОСТЬ СТОКИ 2020'!J161)</f>
        <v>0</v>
      </c>
      <c r="Q45" s="116">
        <f t="shared" si="425"/>
        <v>128.86000000000001</v>
      </c>
      <c r="R45" s="116">
        <v>128.86000000000001</v>
      </c>
      <c r="S45" s="116">
        <v>0</v>
      </c>
      <c r="T45" s="115">
        <f t="shared" si="373"/>
        <v>170.02626009085003</v>
      </c>
      <c r="U45" s="115">
        <f t="shared" si="374"/>
        <v>169.4536898175167</v>
      </c>
      <c r="V45" s="115">
        <f t="shared" si="375"/>
        <v>0.57257027333333332</v>
      </c>
      <c r="W45" s="115">
        <f t="shared" si="376"/>
        <v>191.81</v>
      </c>
      <c r="X45" s="115">
        <f>SUM('[1]ПОЛНАЯ СЕБЕСТОИМОСТЬ СТОКИ 2020'!L161)</f>
        <v>191.81</v>
      </c>
      <c r="Y45" s="115">
        <f>SUM('[1]ПОЛНАЯ СЕБЕСТОИМОСТЬ СТОКИ 2020'!M161)</f>
        <v>0</v>
      </c>
      <c r="Z45" s="116">
        <f t="shared" si="426"/>
        <v>152.16</v>
      </c>
      <c r="AA45" s="116">
        <v>152.16</v>
      </c>
      <c r="AB45" s="116">
        <v>0</v>
      </c>
      <c r="AC45" s="210">
        <f t="shared" si="378"/>
        <v>510.07878027255009</v>
      </c>
      <c r="AD45" s="210">
        <f t="shared" si="378"/>
        <v>508.36106945255011</v>
      </c>
      <c r="AE45" s="210">
        <f t="shared" si="378"/>
        <v>1.71771082</v>
      </c>
      <c r="AF45" s="210">
        <f t="shared" si="378"/>
        <v>542.77600000000007</v>
      </c>
      <c r="AG45" s="210">
        <f t="shared" si="378"/>
        <v>542.77600000000007</v>
      </c>
      <c r="AH45" s="210">
        <f t="shared" si="378"/>
        <v>0</v>
      </c>
      <c r="AI45" s="210">
        <f t="shared" si="378"/>
        <v>430.25</v>
      </c>
      <c r="AJ45" s="210">
        <f t="shared" si="378"/>
        <v>430.25</v>
      </c>
      <c r="AK45" s="210">
        <f t="shared" si="378"/>
        <v>0</v>
      </c>
      <c r="AL45" s="51">
        <f t="shared" si="292"/>
        <v>32.697219727449976</v>
      </c>
      <c r="AM45" s="51">
        <f t="shared" si="292"/>
        <v>34.414930547449956</v>
      </c>
      <c r="AN45" s="51">
        <f t="shared" si="292"/>
        <v>-1.71771082</v>
      </c>
      <c r="AO45" s="115">
        <f t="shared" si="379"/>
        <v>170.02626009085003</v>
      </c>
      <c r="AP45" s="115">
        <f>SUM('[1]ПОЛНАЯ СЕБЕСТОИМОСТЬ СТОКИ 2020'!R161)/3</f>
        <v>169.4536898175167</v>
      </c>
      <c r="AQ45" s="115">
        <f>SUM('[1]ПОЛНАЯ СЕБЕСТОИМОСТЬ СТОКИ 2020'!S161)/3</f>
        <v>0.57257027333333332</v>
      </c>
      <c r="AR45" s="115">
        <f t="shared" si="380"/>
        <v>163.19999999999999</v>
      </c>
      <c r="AS45" s="115">
        <f>SUM('[1]ПОЛНАЯ СЕБЕСТОИМОСТЬ СТОКИ 2020'!U161)</f>
        <v>163.19999999999999</v>
      </c>
      <c r="AT45" s="115">
        <f>SUM('[1]ПОЛНАЯ СЕБЕСТОИМОСТЬ СТОКИ 2020'!V161)</f>
        <v>0</v>
      </c>
      <c r="AU45" s="116">
        <f t="shared" si="427"/>
        <v>144.29</v>
      </c>
      <c r="AV45" s="116">
        <v>144.29</v>
      </c>
      <c r="AW45" s="116">
        <v>0</v>
      </c>
      <c r="AX45" s="115">
        <f t="shared" si="382"/>
        <v>170.02626009085003</v>
      </c>
      <c r="AY45" s="115">
        <f t="shared" si="383"/>
        <v>169.4536898175167</v>
      </c>
      <c r="AZ45" s="115">
        <f t="shared" si="384"/>
        <v>0.57257027333333332</v>
      </c>
      <c r="BA45" s="114">
        <f t="shared" si="385"/>
        <v>0</v>
      </c>
      <c r="BB45" s="114">
        <f>SUM('[1]ПОЛНАЯ СЕБЕСТОИМОСТЬ СТОКИ 2020'!X161)</f>
        <v>0</v>
      </c>
      <c r="BC45" s="114">
        <f>SUM('[1]ПОЛНАЯ СЕБЕСТОИМОСТЬ СТОКИ 2020'!Y161)</f>
        <v>0</v>
      </c>
      <c r="BD45" s="116">
        <f t="shared" si="428"/>
        <v>151.65</v>
      </c>
      <c r="BE45" s="116">
        <v>151.65</v>
      </c>
      <c r="BF45" s="116">
        <v>0</v>
      </c>
      <c r="BG45" s="115">
        <f t="shared" si="387"/>
        <v>170.02626009085003</v>
      </c>
      <c r="BH45" s="115">
        <f t="shared" si="388"/>
        <v>169.4536898175167</v>
      </c>
      <c r="BI45" s="115">
        <f t="shared" si="389"/>
        <v>0.57257027333333332</v>
      </c>
      <c r="BJ45" s="115">
        <f t="shared" si="390"/>
        <v>0</v>
      </c>
      <c r="BK45" s="115">
        <f>SUM('[1]ПОЛНАЯ СЕБЕСТОИМОСТЬ СТОКИ 2020'!AA161)</f>
        <v>0</v>
      </c>
      <c r="BL45" s="115">
        <f>SUM('[1]ПОЛНАЯ СЕБЕСТОИМОСТЬ СТОКИ 2020'!AB161)</f>
        <v>0</v>
      </c>
      <c r="BM45" s="116">
        <f t="shared" si="429"/>
        <v>91.9</v>
      </c>
      <c r="BN45" s="116">
        <v>91.9</v>
      </c>
      <c r="BO45" s="116">
        <v>0</v>
      </c>
      <c r="BP45" s="210">
        <f t="shared" si="392"/>
        <v>510.07878027255009</v>
      </c>
      <c r="BQ45" s="210">
        <f t="shared" si="392"/>
        <v>508.36106945255011</v>
      </c>
      <c r="BR45" s="210">
        <f t="shared" si="392"/>
        <v>1.71771082</v>
      </c>
      <c r="BS45" s="210">
        <f t="shared" si="392"/>
        <v>163.19999999999999</v>
      </c>
      <c r="BT45" s="210">
        <f t="shared" si="392"/>
        <v>163.19999999999999</v>
      </c>
      <c r="BU45" s="210">
        <f t="shared" si="392"/>
        <v>0</v>
      </c>
      <c r="BV45" s="210">
        <f t="shared" si="392"/>
        <v>387.84000000000003</v>
      </c>
      <c r="BW45" s="210">
        <f t="shared" si="392"/>
        <v>387.84000000000003</v>
      </c>
      <c r="BX45" s="210">
        <f t="shared" si="392"/>
        <v>0</v>
      </c>
      <c r="BY45" s="51">
        <f t="shared" si="294"/>
        <v>-346.8787802725501</v>
      </c>
      <c r="BZ45" s="51">
        <f t="shared" si="294"/>
        <v>-345.16106945255012</v>
      </c>
      <c r="CA45" s="51">
        <f t="shared" si="294"/>
        <v>-1.71771082</v>
      </c>
      <c r="CB45" s="210">
        <f t="shared" si="393"/>
        <v>1020.1575605451002</v>
      </c>
      <c r="CC45" s="210">
        <f t="shared" si="393"/>
        <v>1016.7221389051002</v>
      </c>
      <c r="CD45" s="210">
        <f t="shared" si="393"/>
        <v>3.4354216399999999</v>
      </c>
      <c r="CE45" s="210">
        <f t="shared" si="393"/>
        <v>705.97600000000011</v>
      </c>
      <c r="CF45" s="210">
        <f t="shared" si="393"/>
        <v>705.97600000000011</v>
      </c>
      <c r="CG45" s="210">
        <f t="shared" si="393"/>
        <v>0</v>
      </c>
      <c r="CH45" s="211">
        <f t="shared" si="393"/>
        <v>818.09</v>
      </c>
      <c r="CI45" s="211">
        <f t="shared" si="393"/>
        <v>818.09</v>
      </c>
      <c r="CJ45" s="211">
        <f t="shared" si="393"/>
        <v>0</v>
      </c>
      <c r="CK45" s="51">
        <f t="shared" si="296"/>
        <v>-314.18156054510007</v>
      </c>
      <c r="CL45" s="51">
        <f t="shared" si="296"/>
        <v>-310.74613890510011</v>
      </c>
      <c r="CM45" s="51">
        <f t="shared" si="296"/>
        <v>-3.4354216399999999</v>
      </c>
      <c r="CN45" s="115">
        <f t="shared" si="394"/>
        <v>170.02626009085003</v>
      </c>
      <c r="CO45" s="115">
        <f>SUM('[1]ПОЛНАЯ СЕБЕСТОИМОСТЬ СТОКИ 2020'!AP161)/3</f>
        <v>169.4536898175167</v>
      </c>
      <c r="CP45" s="115">
        <f>SUM('[1]ПОЛНАЯ СЕБЕСТОИМОСТЬ СТОКИ 2020'!AQ161)/3</f>
        <v>0.57257027333333332</v>
      </c>
      <c r="CQ45" s="115">
        <f t="shared" si="395"/>
        <v>0</v>
      </c>
      <c r="CR45" s="115">
        <f>SUM('[1]ПОЛНАЯ СЕБЕСТОИМОСТЬ СТОКИ 2020'!AS161)</f>
        <v>0</v>
      </c>
      <c r="CS45" s="115">
        <f>SUM('[1]ПОЛНАЯ СЕБЕСТОИМОСТЬ СТОКИ 2020'!AT161)</f>
        <v>0</v>
      </c>
      <c r="CT45" s="116">
        <f t="shared" si="430"/>
        <v>99.79</v>
      </c>
      <c r="CU45" s="116">
        <v>99.79</v>
      </c>
      <c r="CV45" s="116">
        <v>0</v>
      </c>
      <c r="CW45" s="115">
        <f t="shared" si="397"/>
        <v>170.02626009085003</v>
      </c>
      <c r="CX45" s="115">
        <f t="shared" si="398"/>
        <v>169.4536898175167</v>
      </c>
      <c r="CY45" s="115">
        <f t="shared" si="399"/>
        <v>0.57257027333333332</v>
      </c>
      <c r="CZ45" s="115">
        <f t="shared" si="400"/>
        <v>0</v>
      </c>
      <c r="DA45" s="115">
        <f>SUM('[1]ПОЛНАЯ СЕБЕСТОИМОСТЬ СТОКИ 2020'!AV161)</f>
        <v>0</v>
      </c>
      <c r="DB45" s="115">
        <f>SUM('[1]ПОЛНАЯ СЕБЕСТОИМОСТЬ СТОКИ 2020'!AW161)</f>
        <v>0</v>
      </c>
      <c r="DC45" s="116">
        <f t="shared" si="431"/>
        <v>95.44</v>
      </c>
      <c r="DD45" s="116">
        <v>95.44</v>
      </c>
      <c r="DE45" s="116">
        <v>0</v>
      </c>
      <c r="DF45" s="115">
        <f t="shared" si="402"/>
        <v>170.02626009085003</v>
      </c>
      <c r="DG45" s="115">
        <f t="shared" si="403"/>
        <v>169.4536898175167</v>
      </c>
      <c r="DH45" s="115">
        <f t="shared" si="404"/>
        <v>0.57257027333333332</v>
      </c>
      <c r="DI45" s="115">
        <f t="shared" si="405"/>
        <v>0</v>
      </c>
      <c r="DJ45" s="115">
        <f>SUM('[1]ПОЛНАЯ СЕБЕСТОИМОСТЬ СТОКИ 2020'!AY161)</f>
        <v>0</v>
      </c>
      <c r="DK45" s="115">
        <f>SUM('[1]ПОЛНАЯ СЕБЕСТОИМОСТЬ СТОКИ 2020'!AZ161)</f>
        <v>0</v>
      </c>
      <c r="DL45" s="116">
        <f t="shared" si="432"/>
        <v>151.79</v>
      </c>
      <c r="DM45" s="116">
        <v>151.79</v>
      </c>
      <c r="DN45" s="116">
        <v>0</v>
      </c>
      <c r="DO45" s="210">
        <f t="shared" si="407"/>
        <v>510.07878027255009</v>
      </c>
      <c r="DP45" s="210">
        <f t="shared" si="407"/>
        <v>508.36106945255011</v>
      </c>
      <c r="DQ45" s="210">
        <f t="shared" si="407"/>
        <v>1.71771082</v>
      </c>
      <c r="DR45" s="210">
        <f t="shared" si="407"/>
        <v>0</v>
      </c>
      <c r="DS45" s="210">
        <f t="shared" si="407"/>
        <v>0</v>
      </c>
      <c r="DT45" s="210">
        <f t="shared" si="407"/>
        <v>0</v>
      </c>
      <c r="DU45" s="210">
        <f t="shared" si="407"/>
        <v>347.02</v>
      </c>
      <c r="DV45" s="210">
        <f t="shared" si="407"/>
        <v>347.02</v>
      </c>
      <c r="DW45" s="210">
        <f t="shared" si="407"/>
        <v>0</v>
      </c>
      <c r="DX45" s="51">
        <f t="shared" si="298"/>
        <v>-510.07878027255009</v>
      </c>
      <c r="DY45" s="51">
        <f t="shared" si="298"/>
        <v>-508.36106945255011</v>
      </c>
      <c r="DZ45" s="51">
        <f t="shared" si="298"/>
        <v>-1.71771082</v>
      </c>
      <c r="EA45" s="210">
        <f t="shared" si="408"/>
        <v>1530.2363408176502</v>
      </c>
      <c r="EB45" s="210">
        <f t="shared" si="408"/>
        <v>1525.0832083576504</v>
      </c>
      <c r="EC45" s="210">
        <f t="shared" si="408"/>
        <v>5.1531324600000001</v>
      </c>
      <c r="ED45" s="210">
        <f t="shared" si="408"/>
        <v>705.97600000000011</v>
      </c>
      <c r="EE45" s="210">
        <f t="shared" si="408"/>
        <v>705.97600000000011</v>
      </c>
      <c r="EF45" s="210">
        <f t="shared" si="408"/>
        <v>0</v>
      </c>
      <c r="EG45" s="210">
        <f t="shared" si="408"/>
        <v>1165.1100000000001</v>
      </c>
      <c r="EH45" s="210">
        <f t="shared" si="408"/>
        <v>1165.1100000000001</v>
      </c>
      <c r="EI45" s="210">
        <f t="shared" si="408"/>
        <v>0</v>
      </c>
      <c r="EJ45" s="51">
        <f t="shared" si="300"/>
        <v>-824.2603408176501</v>
      </c>
      <c r="EK45" s="51">
        <f t="shared" si="300"/>
        <v>-819.10720835765028</v>
      </c>
      <c r="EL45" s="51">
        <f t="shared" si="300"/>
        <v>-5.1531324600000001</v>
      </c>
      <c r="EM45" s="115">
        <f t="shared" si="409"/>
        <v>170.02626009085003</v>
      </c>
      <c r="EN45" s="115">
        <f>SUM('[1]ПОЛНАЯ СЕБЕСТОИМОСТЬ СТОКИ 2020'!BN161)/3</f>
        <v>169.4536898175167</v>
      </c>
      <c r="EO45" s="115">
        <f>SUM('[1]ПОЛНАЯ СЕБЕСТОИМОСТЬ СТОКИ 2020'!BO161)/3</f>
        <v>0.57257027333333332</v>
      </c>
      <c r="EP45" s="115">
        <f t="shared" si="410"/>
        <v>0</v>
      </c>
      <c r="EQ45" s="115">
        <f>SUM('[1]ПОЛНАЯ СЕБЕСТОИМОСТЬ СТОКИ 2020'!BQ161)</f>
        <v>0</v>
      </c>
      <c r="ER45" s="115">
        <f>SUM('[1]ПОЛНАЯ СЕБЕСТОИМОСТЬ СТОКИ 2020'!BR161)</f>
        <v>0</v>
      </c>
      <c r="ES45" s="116">
        <f t="shared" si="433"/>
        <v>142.11000000000001</v>
      </c>
      <c r="ET45" s="116">
        <v>142.11000000000001</v>
      </c>
      <c r="EU45" s="116">
        <v>0</v>
      </c>
      <c r="EV45" s="115">
        <f t="shared" si="412"/>
        <v>170.02626009085003</v>
      </c>
      <c r="EW45" s="115">
        <f t="shared" si="413"/>
        <v>169.4536898175167</v>
      </c>
      <c r="EX45" s="115">
        <f t="shared" si="414"/>
        <v>0.57257027333333332</v>
      </c>
      <c r="EY45" s="115">
        <f t="shared" si="415"/>
        <v>0</v>
      </c>
      <c r="EZ45" s="115">
        <f>SUM('[1]ПОЛНАЯ СЕБЕСТОИМОСТЬ СТОКИ 2020'!BT161)</f>
        <v>0</v>
      </c>
      <c r="FA45" s="115">
        <f>SUM('[1]ПОЛНАЯ СЕБЕСТОИМОСТЬ СТОКИ 2020'!BU161)</f>
        <v>0</v>
      </c>
      <c r="FB45" s="116">
        <f t="shared" si="434"/>
        <v>162.79</v>
      </c>
      <c r="FC45" s="116">
        <v>162.79</v>
      </c>
      <c r="FD45" s="116">
        <v>0</v>
      </c>
      <c r="FE45" s="115">
        <f t="shared" si="417"/>
        <v>170.02626009085003</v>
      </c>
      <c r="FF45" s="115">
        <f t="shared" si="418"/>
        <v>169.4536898175167</v>
      </c>
      <c r="FG45" s="115">
        <f t="shared" si="419"/>
        <v>0.57257027333333332</v>
      </c>
      <c r="FH45" s="115">
        <f t="shared" si="420"/>
        <v>0</v>
      </c>
      <c r="FI45" s="115">
        <f>SUM('[1]ПОЛНАЯ СЕБЕСТОИМОСТЬ СТОКИ 2020'!BW161)</f>
        <v>0</v>
      </c>
      <c r="FJ45" s="115">
        <f>SUM('[1]ПОЛНАЯ СЕБЕСТОИМОСТЬ СТОКИ 2020'!BX161)</f>
        <v>0</v>
      </c>
      <c r="FK45" s="116">
        <f t="shared" si="435"/>
        <v>176.59</v>
      </c>
      <c r="FL45" s="116">
        <v>176.59</v>
      </c>
      <c r="FM45" s="116">
        <v>0</v>
      </c>
      <c r="FN45" s="210">
        <f t="shared" si="422"/>
        <v>510.07878027255009</v>
      </c>
      <c r="FO45" s="210">
        <f t="shared" si="422"/>
        <v>508.36106945255011</v>
      </c>
      <c r="FP45" s="210">
        <f t="shared" si="422"/>
        <v>1.71771082</v>
      </c>
      <c r="FQ45" s="210">
        <f t="shared" si="422"/>
        <v>0</v>
      </c>
      <c r="FR45" s="210">
        <f t="shared" si="422"/>
        <v>0</v>
      </c>
      <c r="FS45" s="210">
        <f t="shared" si="422"/>
        <v>0</v>
      </c>
      <c r="FT45" s="210">
        <f t="shared" si="422"/>
        <v>481.49</v>
      </c>
      <c r="FU45" s="210">
        <f t="shared" si="422"/>
        <v>481.49</v>
      </c>
      <c r="FV45" s="210">
        <f t="shared" si="422"/>
        <v>0</v>
      </c>
      <c r="FW45" s="51">
        <f t="shared" si="302"/>
        <v>-510.07878027255009</v>
      </c>
      <c r="FX45" s="51">
        <f t="shared" si="302"/>
        <v>-508.36106945255011</v>
      </c>
      <c r="FY45" s="51">
        <f t="shared" si="302"/>
        <v>-1.71771082</v>
      </c>
      <c r="FZ45" s="210">
        <f t="shared" si="423"/>
        <v>2040.3151210902004</v>
      </c>
      <c r="GA45" s="210">
        <f t="shared" si="423"/>
        <v>2033.4442778102004</v>
      </c>
      <c r="GB45" s="210">
        <f t="shared" si="423"/>
        <v>6.8708432799999999</v>
      </c>
      <c r="GC45" s="210">
        <f t="shared" si="423"/>
        <v>705.97600000000011</v>
      </c>
      <c r="GD45" s="210">
        <f t="shared" si="423"/>
        <v>705.97600000000011</v>
      </c>
      <c r="GE45" s="210">
        <f t="shared" si="423"/>
        <v>0</v>
      </c>
      <c r="GF45" s="210">
        <f t="shared" si="423"/>
        <v>1646.6000000000001</v>
      </c>
      <c r="GG45" s="210">
        <f t="shared" si="423"/>
        <v>1646.6000000000001</v>
      </c>
      <c r="GH45" s="210">
        <f t="shared" si="423"/>
        <v>0</v>
      </c>
      <c r="GI45" s="51">
        <f t="shared" si="304"/>
        <v>-1334.3391210902003</v>
      </c>
      <c r="GJ45" s="51">
        <f t="shared" si="304"/>
        <v>-1327.4682778102003</v>
      </c>
      <c r="GK45" s="51">
        <f t="shared" si="304"/>
        <v>-6.8708432799999999</v>
      </c>
      <c r="GM45" s="39">
        <f t="shared" si="305"/>
        <v>2040.3151210901999</v>
      </c>
    </row>
    <row r="46" spans="1:195" ht="18.75" customHeight="1" x14ac:dyDescent="0.3">
      <c r="A46" s="118" t="s">
        <v>73</v>
      </c>
      <c r="B46" s="115">
        <f t="shared" si="365"/>
        <v>89.124379992244158</v>
      </c>
      <c r="C46" s="115">
        <f>SUM('[1]ПОЛНАЯ СЕБЕСТОИМОСТЬ СТОКИ 2020'!C162)/3</f>
        <v>89.124379992244158</v>
      </c>
      <c r="D46" s="115">
        <f>SUM('[1]ПОЛНАЯ СЕБЕСТОИМОСТЬ СТОКИ 2020'!D162)/3</f>
        <v>0</v>
      </c>
      <c r="E46" s="115">
        <f t="shared" si="366"/>
        <v>13.457000000000008</v>
      </c>
      <c r="F46" s="115">
        <f>SUM('[1]ПОЛНАЯ СЕБЕСТОИМОСТЬ СТОКИ 2020'!F162)</f>
        <v>13.457000000000008</v>
      </c>
      <c r="G46" s="115">
        <f>SUM('[1]ПОЛНАЯ СЕБЕСТОИМОСТЬ СТОКИ 2020'!G162)</f>
        <v>0</v>
      </c>
      <c r="H46" s="116">
        <f t="shared" si="424"/>
        <v>100.1</v>
      </c>
      <c r="I46" s="116">
        <v>100.1</v>
      </c>
      <c r="J46" s="116">
        <v>0</v>
      </c>
      <c r="K46" s="115">
        <f t="shared" si="368"/>
        <v>89.124379992244158</v>
      </c>
      <c r="L46" s="115">
        <f t="shared" si="369"/>
        <v>89.124379992244158</v>
      </c>
      <c r="M46" s="115">
        <f t="shared" si="370"/>
        <v>0</v>
      </c>
      <c r="N46" s="115">
        <f t="shared" si="371"/>
        <v>108.476</v>
      </c>
      <c r="O46" s="115">
        <f>SUM('[1]ПОЛНАЯ СЕБЕСТОИМОСТЬ СТОКИ 2020'!I162)</f>
        <v>108.476</v>
      </c>
      <c r="P46" s="115">
        <f>SUM('[1]ПОЛНАЯ СЕБЕСТОИМОСТЬ СТОКИ 2020'!J162)</f>
        <v>0</v>
      </c>
      <c r="Q46" s="116">
        <f t="shared" si="425"/>
        <v>146.36000000000001</v>
      </c>
      <c r="R46" s="116">
        <v>146.36000000000001</v>
      </c>
      <c r="S46" s="116">
        <v>0</v>
      </c>
      <c r="T46" s="115">
        <f t="shared" si="373"/>
        <v>89.124379992244158</v>
      </c>
      <c r="U46" s="115">
        <f t="shared" si="374"/>
        <v>89.124379992244158</v>
      </c>
      <c r="V46" s="115">
        <f t="shared" si="375"/>
        <v>0</v>
      </c>
      <c r="W46" s="115">
        <f t="shared" si="376"/>
        <v>110.88</v>
      </c>
      <c r="X46" s="115">
        <f>SUM('[1]ПОЛНАЯ СЕБЕСТОИМОСТЬ СТОКИ 2020'!L162)</f>
        <v>110.88</v>
      </c>
      <c r="Y46" s="115">
        <f>SUM('[1]ПОЛНАЯ СЕБЕСТОИМОСТЬ СТОКИ 2020'!M162)</f>
        <v>0</v>
      </c>
      <c r="Z46" s="116">
        <f t="shared" si="426"/>
        <v>182.02</v>
      </c>
      <c r="AA46" s="116">
        <v>182.02</v>
      </c>
      <c r="AB46" s="116">
        <v>0</v>
      </c>
      <c r="AC46" s="210">
        <f t="shared" si="378"/>
        <v>267.37313997673249</v>
      </c>
      <c r="AD46" s="210">
        <f t="shared" si="378"/>
        <v>267.37313997673249</v>
      </c>
      <c r="AE46" s="210">
        <f t="shared" si="378"/>
        <v>0</v>
      </c>
      <c r="AF46" s="210">
        <f t="shared" si="378"/>
        <v>232.81299999999999</v>
      </c>
      <c r="AG46" s="210">
        <f t="shared" si="378"/>
        <v>232.81299999999999</v>
      </c>
      <c r="AH46" s="210">
        <f t="shared" si="378"/>
        <v>0</v>
      </c>
      <c r="AI46" s="210">
        <f t="shared" si="378"/>
        <v>428.48</v>
      </c>
      <c r="AJ46" s="210">
        <f t="shared" si="378"/>
        <v>428.48</v>
      </c>
      <c r="AK46" s="210">
        <f t="shared" si="378"/>
        <v>0</v>
      </c>
      <c r="AL46" s="51">
        <f t="shared" si="292"/>
        <v>-34.560139976732501</v>
      </c>
      <c r="AM46" s="51">
        <f t="shared" si="292"/>
        <v>-34.560139976732501</v>
      </c>
      <c r="AN46" s="51">
        <f t="shared" si="292"/>
        <v>0</v>
      </c>
      <c r="AO46" s="115">
        <f t="shared" si="379"/>
        <v>89.124379992244158</v>
      </c>
      <c r="AP46" s="115">
        <f>SUM('[1]ПОЛНАЯ СЕБЕСТОИМОСТЬ СТОКИ 2020'!R162)/3</f>
        <v>89.124379992244158</v>
      </c>
      <c r="AQ46" s="115">
        <f>SUM('[1]ПОЛНАЯ СЕБЕСТОИМОСТЬ СТОКИ 2020'!S162)/3</f>
        <v>0</v>
      </c>
      <c r="AR46" s="115">
        <f t="shared" si="380"/>
        <v>121.71000000000001</v>
      </c>
      <c r="AS46" s="115">
        <f>SUM('[1]ПОЛНАЯ СЕБЕСТОИМОСТЬ СТОКИ 2020'!U162)</f>
        <v>121.71000000000001</v>
      </c>
      <c r="AT46" s="115">
        <f>SUM('[1]ПОЛНАЯ СЕБЕСТОИМОСТЬ СТОКИ 2020'!V162)</f>
        <v>0</v>
      </c>
      <c r="AU46" s="116">
        <f t="shared" si="427"/>
        <v>108.65</v>
      </c>
      <c r="AV46" s="116">
        <v>108.65</v>
      </c>
      <c r="AW46" s="116">
        <v>0</v>
      </c>
      <c r="AX46" s="115">
        <f t="shared" si="382"/>
        <v>89.124379992244158</v>
      </c>
      <c r="AY46" s="115">
        <f t="shared" si="383"/>
        <v>89.124379992244158</v>
      </c>
      <c r="AZ46" s="115">
        <f t="shared" si="384"/>
        <v>0</v>
      </c>
      <c r="BA46" s="114">
        <f t="shared" si="385"/>
        <v>0</v>
      </c>
      <c r="BB46" s="114">
        <f>SUM('[1]ПОЛНАЯ СЕБЕСТОИМОСТЬ СТОКИ 2020'!X162)</f>
        <v>0</v>
      </c>
      <c r="BC46" s="114">
        <f>SUM('[1]ПОЛНАЯ СЕБЕСТОИМОСТЬ СТОКИ 2020'!Y162)</f>
        <v>0</v>
      </c>
      <c r="BD46" s="116">
        <f t="shared" si="428"/>
        <v>148.63999999999999</v>
      </c>
      <c r="BE46" s="116">
        <v>148.63999999999999</v>
      </c>
      <c r="BF46" s="116">
        <v>0</v>
      </c>
      <c r="BG46" s="115">
        <f t="shared" si="387"/>
        <v>89.124379992244158</v>
      </c>
      <c r="BH46" s="115">
        <f t="shared" si="388"/>
        <v>89.124379992244158</v>
      </c>
      <c r="BI46" s="115">
        <f t="shared" si="389"/>
        <v>0</v>
      </c>
      <c r="BJ46" s="115">
        <f t="shared" si="390"/>
        <v>0</v>
      </c>
      <c r="BK46" s="115">
        <f>SUM('[1]ПОЛНАЯ СЕБЕСТОИМОСТЬ СТОКИ 2020'!AA162)</f>
        <v>0</v>
      </c>
      <c r="BL46" s="115">
        <f>SUM('[1]ПОЛНАЯ СЕБЕСТОИМОСТЬ СТОКИ 2020'!AB162)</f>
        <v>0</v>
      </c>
      <c r="BM46" s="116">
        <f t="shared" si="429"/>
        <v>137.63999999999999</v>
      </c>
      <c r="BN46" s="116">
        <v>137.63999999999999</v>
      </c>
      <c r="BO46" s="116">
        <v>0</v>
      </c>
      <c r="BP46" s="210">
        <f t="shared" si="392"/>
        <v>267.37313997673249</v>
      </c>
      <c r="BQ46" s="210">
        <f t="shared" si="392"/>
        <v>267.37313997673249</v>
      </c>
      <c r="BR46" s="210">
        <f t="shared" si="392"/>
        <v>0</v>
      </c>
      <c r="BS46" s="210">
        <f t="shared" si="392"/>
        <v>121.71000000000001</v>
      </c>
      <c r="BT46" s="210">
        <f t="shared" si="392"/>
        <v>121.71000000000001</v>
      </c>
      <c r="BU46" s="210">
        <f t="shared" si="392"/>
        <v>0</v>
      </c>
      <c r="BV46" s="210">
        <f t="shared" si="392"/>
        <v>394.92999999999995</v>
      </c>
      <c r="BW46" s="210">
        <f t="shared" si="392"/>
        <v>394.92999999999995</v>
      </c>
      <c r="BX46" s="210">
        <f t="shared" si="392"/>
        <v>0</v>
      </c>
      <c r="BY46" s="51">
        <f t="shared" si="294"/>
        <v>-145.66313997673248</v>
      </c>
      <c r="BZ46" s="51">
        <f t="shared" si="294"/>
        <v>-145.66313997673248</v>
      </c>
      <c r="CA46" s="51">
        <f t="shared" si="294"/>
        <v>0</v>
      </c>
      <c r="CB46" s="210">
        <f t="shared" si="393"/>
        <v>534.74627995346498</v>
      </c>
      <c r="CC46" s="210">
        <f t="shared" si="393"/>
        <v>534.74627995346498</v>
      </c>
      <c r="CD46" s="210">
        <f t="shared" si="393"/>
        <v>0</v>
      </c>
      <c r="CE46" s="210">
        <f t="shared" si="393"/>
        <v>354.52300000000002</v>
      </c>
      <c r="CF46" s="210">
        <f t="shared" si="393"/>
        <v>354.52300000000002</v>
      </c>
      <c r="CG46" s="210">
        <f t="shared" si="393"/>
        <v>0</v>
      </c>
      <c r="CH46" s="211">
        <f t="shared" si="393"/>
        <v>823.41</v>
      </c>
      <c r="CI46" s="211">
        <f t="shared" si="393"/>
        <v>823.41</v>
      </c>
      <c r="CJ46" s="211">
        <f t="shared" si="393"/>
        <v>0</v>
      </c>
      <c r="CK46" s="51">
        <f t="shared" si="296"/>
        <v>-180.22327995346495</v>
      </c>
      <c r="CL46" s="51">
        <f t="shared" si="296"/>
        <v>-180.22327995346495</v>
      </c>
      <c r="CM46" s="51">
        <f t="shared" si="296"/>
        <v>0</v>
      </c>
      <c r="CN46" s="115">
        <f t="shared" si="394"/>
        <v>89.124379992244158</v>
      </c>
      <c r="CO46" s="115">
        <f>SUM('[1]ПОЛНАЯ СЕБЕСТОИМОСТЬ СТОКИ 2020'!AP162)/3</f>
        <v>89.124379992244158</v>
      </c>
      <c r="CP46" s="115">
        <f>SUM('[1]ПОЛНАЯ СЕБЕСТОИМОСТЬ СТОКИ 2020'!AQ162)/3</f>
        <v>0</v>
      </c>
      <c r="CQ46" s="115">
        <f t="shared" si="395"/>
        <v>0</v>
      </c>
      <c r="CR46" s="115">
        <f>SUM('[1]ПОЛНАЯ СЕБЕСТОИМОСТЬ СТОКИ 2020'!AS162)</f>
        <v>0</v>
      </c>
      <c r="CS46" s="115">
        <f>SUM('[1]ПОЛНАЯ СЕБЕСТОИМОСТЬ СТОКИ 2020'!AT162)</f>
        <v>0</v>
      </c>
      <c r="CT46" s="116">
        <f t="shared" si="430"/>
        <v>113.63</v>
      </c>
      <c r="CU46" s="116">
        <v>113.63</v>
      </c>
      <c r="CV46" s="116">
        <v>0</v>
      </c>
      <c r="CW46" s="115">
        <f t="shared" si="397"/>
        <v>89.124379992244158</v>
      </c>
      <c r="CX46" s="115">
        <f t="shared" si="398"/>
        <v>89.124379992244158</v>
      </c>
      <c r="CY46" s="115">
        <f t="shared" si="399"/>
        <v>0</v>
      </c>
      <c r="CZ46" s="115">
        <f t="shared" si="400"/>
        <v>0</v>
      </c>
      <c r="DA46" s="115">
        <f>SUM('[1]ПОЛНАЯ СЕБЕСТОИМОСТЬ СТОКИ 2020'!AV162)</f>
        <v>0</v>
      </c>
      <c r="DB46" s="115">
        <f>SUM('[1]ПОЛНАЯ СЕБЕСТОИМОСТЬ СТОКИ 2020'!AW162)</f>
        <v>0</v>
      </c>
      <c r="DC46" s="116">
        <f t="shared" si="431"/>
        <v>57.57</v>
      </c>
      <c r="DD46" s="116">
        <v>57.57</v>
      </c>
      <c r="DE46" s="116">
        <v>0</v>
      </c>
      <c r="DF46" s="115">
        <f t="shared" si="402"/>
        <v>89.124379992244158</v>
      </c>
      <c r="DG46" s="115">
        <f t="shared" si="403"/>
        <v>89.124379992244158</v>
      </c>
      <c r="DH46" s="115">
        <f t="shared" si="404"/>
        <v>0</v>
      </c>
      <c r="DI46" s="115">
        <f t="shared" si="405"/>
        <v>0</v>
      </c>
      <c r="DJ46" s="115">
        <f>SUM('[1]ПОЛНАЯ СЕБЕСТОИМОСТЬ СТОКИ 2020'!AY162)</f>
        <v>0</v>
      </c>
      <c r="DK46" s="115">
        <f>SUM('[1]ПОЛНАЯ СЕБЕСТОИМОСТЬ СТОКИ 2020'!AZ162)</f>
        <v>0</v>
      </c>
      <c r="DL46" s="116">
        <f t="shared" si="432"/>
        <v>166.1</v>
      </c>
      <c r="DM46" s="116">
        <v>166.1</v>
      </c>
      <c r="DN46" s="116">
        <v>0</v>
      </c>
      <c r="DO46" s="210">
        <f t="shared" si="407"/>
        <v>267.37313997673249</v>
      </c>
      <c r="DP46" s="210">
        <f t="shared" si="407"/>
        <v>267.37313997673249</v>
      </c>
      <c r="DQ46" s="210">
        <f t="shared" si="407"/>
        <v>0</v>
      </c>
      <c r="DR46" s="210">
        <f t="shared" si="407"/>
        <v>0</v>
      </c>
      <c r="DS46" s="210">
        <f t="shared" si="407"/>
        <v>0</v>
      </c>
      <c r="DT46" s="210">
        <f t="shared" si="407"/>
        <v>0</v>
      </c>
      <c r="DU46" s="210">
        <f t="shared" si="407"/>
        <v>337.29999999999995</v>
      </c>
      <c r="DV46" s="210">
        <f t="shared" si="407"/>
        <v>337.29999999999995</v>
      </c>
      <c r="DW46" s="210">
        <f t="shared" si="407"/>
        <v>0</v>
      </c>
      <c r="DX46" s="51">
        <f t="shared" si="298"/>
        <v>-267.37313997673249</v>
      </c>
      <c r="DY46" s="51">
        <f t="shared" si="298"/>
        <v>-267.37313997673249</v>
      </c>
      <c r="DZ46" s="51">
        <f t="shared" si="298"/>
        <v>0</v>
      </c>
      <c r="EA46" s="210">
        <f t="shared" si="408"/>
        <v>802.11941993019741</v>
      </c>
      <c r="EB46" s="210">
        <f t="shared" si="408"/>
        <v>802.11941993019741</v>
      </c>
      <c r="EC46" s="210">
        <f t="shared" si="408"/>
        <v>0</v>
      </c>
      <c r="ED46" s="210">
        <f t="shared" si="408"/>
        <v>354.52300000000002</v>
      </c>
      <c r="EE46" s="210">
        <f t="shared" si="408"/>
        <v>354.52300000000002</v>
      </c>
      <c r="EF46" s="210">
        <f t="shared" si="408"/>
        <v>0</v>
      </c>
      <c r="EG46" s="210">
        <f t="shared" si="408"/>
        <v>1160.71</v>
      </c>
      <c r="EH46" s="210">
        <f t="shared" si="408"/>
        <v>1160.71</v>
      </c>
      <c r="EI46" s="210">
        <f t="shared" si="408"/>
        <v>0</v>
      </c>
      <c r="EJ46" s="51">
        <f t="shared" si="300"/>
        <v>-447.59641993019738</v>
      </c>
      <c r="EK46" s="51">
        <f t="shared" si="300"/>
        <v>-447.59641993019738</v>
      </c>
      <c r="EL46" s="51">
        <f t="shared" si="300"/>
        <v>0</v>
      </c>
      <c r="EM46" s="115">
        <f t="shared" si="409"/>
        <v>89.124379992244158</v>
      </c>
      <c r="EN46" s="115">
        <f>SUM('[1]ПОЛНАЯ СЕБЕСТОИМОСТЬ СТОКИ 2020'!BN162)/3</f>
        <v>89.124379992244158</v>
      </c>
      <c r="EO46" s="115">
        <f>SUM('[1]ПОЛНАЯ СЕБЕСТОИМОСТЬ СТОКИ 2020'!BO162)/3</f>
        <v>0</v>
      </c>
      <c r="EP46" s="115">
        <f t="shared" si="410"/>
        <v>0</v>
      </c>
      <c r="EQ46" s="115">
        <f>SUM('[1]ПОЛНАЯ СЕБЕСТОИМОСТЬ СТОКИ 2020'!BQ162)</f>
        <v>0</v>
      </c>
      <c r="ER46" s="115">
        <f>SUM('[1]ПОЛНАЯ СЕБЕСТОИМОСТЬ СТОКИ 2020'!BR162)</f>
        <v>0</v>
      </c>
      <c r="ES46" s="116">
        <f t="shared" si="433"/>
        <v>95.88</v>
      </c>
      <c r="ET46" s="116">
        <v>95.88</v>
      </c>
      <c r="EU46" s="116">
        <v>0</v>
      </c>
      <c r="EV46" s="115">
        <f t="shared" si="412"/>
        <v>89.124379992244158</v>
      </c>
      <c r="EW46" s="115">
        <f t="shared" si="413"/>
        <v>89.124379992244158</v>
      </c>
      <c r="EX46" s="115">
        <f t="shared" si="414"/>
        <v>0</v>
      </c>
      <c r="EY46" s="115">
        <f t="shared" si="415"/>
        <v>0</v>
      </c>
      <c r="EZ46" s="115">
        <f>SUM('[1]ПОЛНАЯ СЕБЕСТОИМОСТЬ СТОКИ 2020'!BT162)</f>
        <v>0</v>
      </c>
      <c r="FA46" s="115">
        <f>SUM('[1]ПОЛНАЯ СЕБЕСТОИМОСТЬ СТОКИ 2020'!BU162)</f>
        <v>0</v>
      </c>
      <c r="FB46" s="116">
        <f t="shared" si="434"/>
        <v>72.849999999999994</v>
      </c>
      <c r="FC46" s="116">
        <v>72.849999999999994</v>
      </c>
      <c r="FD46" s="116">
        <v>0</v>
      </c>
      <c r="FE46" s="115">
        <f t="shared" si="417"/>
        <v>89.124379992244158</v>
      </c>
      <c r="FF46" s="115">
        <f t="shared" si="418"/>
        <v>89.124379992244158</v>
      </c>
      <c r="FG46" s="115">
        <f t="shared" si="419"/>
        <v>0</v>
      </c>
      <c r="FH46" s="115">
        <f t="shared" si="420"/>
        <v>0</v>
      </c>
      <c r="FI46" s="115">
        <f>SUM('[1]ПОЛНАЯ СЕБЕСТОИМОСТЬ СТОКИ 2020'!BW162)</f>
        <v>0</v>
      </c>
      <c r="FJ46" s="115">
        <f>SUM('[1]ПОЛНАЯ СЕБЕСТОИМОСТЬ СТОКИ 2020'!BX162)</f>
        <v>0</v>
      </c>
      <c r="FK46" s="116">
        <f t="shared" si="435"/>
        <v>97.21</v>
      </c>
      <c r="FL46" s="116">
        <v>97.21</v>
      </c>
      <c r="FM46" s="116">
        <v>0</v>
      </c>
      <c r="FN46" s="210">
        <f t="shared" si="422"/>
        <v>267.37313997673249</v>
      </c>
      <c r="FO46" s="210">
        <f t="shared" si="422"/>
        <v>267.37313997673249</v>
      </c>
      <c r="FP46" s="210">
        <f t="shared" si="422"/>
        <v>0</v>
      </c>
      <c r="FQ46" s="210">
        <f t="shared" si="422"/>
        <v>0</v>
      </c>
      <c r="FR46" s="210">
        <f t="shared" si="422"/>
        <v>0</v>
      </c>
      <c r="FS46" s="210">
        <f t="shared" si="422"/>
        <v>0</v>
      </c>
      <c r="FT46" s="210">
        <f t="shared" si="422"/>
        <v>265.94</v>
      </c>
      <c r="FU46" s="210">
        <f t="shared" si="422"/>
        <v>265.94</v>
      </c>
      <c r="FV46" s="210">
        <f t="shared" si="422"/>
        <v>0</v>
      </c>
      <c r="FW46" s="51">
        <f t="shared" si="302"/>
        <v>-267.37313997673249</v>
      </c>
      <c r="FX46" s="51">
        <f t="shared" si="302"/>
        <v>-267.37313997673249</v>
      </c>
      <c r="FY46" s="51">
        <f t="shared" si="302"/>
        <v>0</v>
      </c>
      <c r="FZ46" s="210">
        <f t="shared" si="423"/>
        <v>1069.49255990693</v>
      </c>
      <c r="GA46" s="210">
        <f t="shared" si="423"/>
        <v>1069.49255990693</v>
      </c>
      <c r="GB46" s="210">
        <f t="shared" si="423"/>
        <v>0</v>
      </c>
      <c r="GC46" s="210">
        <f t="shared" si="423"/>
        <v>354.52300000000002</v>
      </c>
      <c r="GD46" s="210">
        <f t="shared" si="423"/>
        <v>354.52300000000002</v>
      </c>
      <c r="GE46" s="210">
        <f t="shared" si="423"/>
        <v>0</v>
      </c>
      <c r="GF46" s="210">
        <f t="shared" si="423"/>
        <v>1426.65</v>
      </c>
      <c r="GG46" s="210">
        <f t="shared" si="423"/>
        <v>1426.65</v>
      </c>
      <c r="GH46" s="210">
        <f t="shared" si="423"/>
        <v>0</v>
      </c>
      <c r="GI46" s="51">
        <f t="shared" si="304"/>
        <v>-714.96955990692993</v>
      </c>
      <c r="GJ46" s="51">
        <f t="shared" si="304"/>
        <v>-714.96955990692993</v>
      </c>
      <c r="GK46" s="51">
        <f t="shared" si="304"/>
        <v>0</v>
      </c>
      <c r="GM46" s="39">
        <f t="shared" si="305"/>
        <v>1069.49255990693</v>
      </c>
    </row>
    <row r="47" spans="1:195" ht="18.75" customHeight="1" x14ac:dyDescent="0.3">
      <c r="A47" s="118" t="s">
        <v>74</v>
      </c>
      <c r="B47" s="115">
        <f t="shared" si="365"/>
        <v>422.17564887328746</v>
      </c>
      <c r="C47" s="115">
        <f>SUM('[1]ПОЛНАЯ СЕБЕСТОИМОСТЬ СТОКИ 2020'!C163)/3</f>
        <v>420.67184059995412</v>
      </c>
      <c r="D47" s="115">
        <f>SUM('[1]ПОЛНАЯ СЕБЕСТОИМОСТЬ СТОКИ 2020'!D163)/3</f>
        <v>1.5038082733333333</v>
      </c>
      <c r="E47" s="115">
        <f t="shared" si="366"/>
        <v>253.91000000000031</v>
      </c>
      <c r="F47" s="115">
        <f>SUM('[1]ПОЛНАЯ СЕБЕСТОИМОСТЬ СТОКИ 2020'!F163)</f>
        <v>253.91000000000031</v>
      </c>
      <c r="G47" s="115">
        <f>SUM('[1]ПОЛНАЯ СЕБЕСТОИМОСТЬ СТОКИ 2020'!G163)</f>
        <v>0</v>
      </c>
      <c r="H47" s="116">
        <f t="shared" si="424"/>
        <v>200.68</v>
      </c>
      <c r="I47" s="116">
        <v>200.68</v>
      </c>
      <c r="J47" s="116">
        <v>0</v>
      </c>
      <c r="K47" s="115">
        <f t="shared" si="368"/>
        <v>422.17564887328746</v>
      </c>
      <c r="L47" s="115">
        <f t="shared" si="369"/>
        <v>420.67184059995412</v>
      </c>
      <c r="M47" s="115">
        <f t="shared" si="370"/>
        <v>1.5038082733333333</v>
      </c>
      <c r="N47" s="115">
        <f t="shared" si="371"/>
        <v>278.02200000000005</v>
      </c>
      <c r="O47" s="115">
        <f>SUM('[1]ПОЛНАЯ СЕБЕСТОИМОСТЬ СТОКИ 2020'!I163)</f>
        <v>278.02200000000005</v>
      </c>
      <c r="P47" s="115">
        <f>SUM('[1]ПОЛНАЯ СЕБЕСТОИМОСТЬ СТОКИ 2020'!J163)</f>
        <v>0</v>
      </c>
      <c r="Q47" s="116">
        <f t="shared" si="425"/>
        <v>319.69</v>
      </c>
      <c r="R47" s="116">
        <v>319.69</v>
      </c>
      <c r="S47" s="116">
        <v>0</v>
      </c>
      <c r="T47" s="115">
        <f t="shared" si="373"/>
        <v>422.17564887328746</v>
      </c>
      <c r="U47" s="115">
        <f t="shared" si="374"/>
        <v>420.67184059995412</v>
      </c>
      <c r="V47" s="115">
        <f t="shared" si="375"/>
        <v>1.5038082733333333</v>
      </c>
      <c r="W47" s="115">
        <f t="shared" si="376"/>
        <v>346.46999999999986</v>
      </c>
      <c r="X47" s="115">
        <f>SUM('[1]ПОЛНАЯ СЕБЕСТОИМОСТЬ СТОКИ 2020'!L163)</f>
        <v>346.46999999999986</v>
      </c>
      <c r="Y47" s="115">
        <f>SUM('[1]ПОЛНАЯ СЕБЕСТОИМОСТЬ СТОКИ 2020'!M163)</f>
        <v>0</v>
      </c>
      <c r="Z47" s="116">
        <f t="shared" si="426"/>
        <v>412.33</v>
      </c>
      <c r="AA47" s="116">
        <v>412.33</v>
      </c>
      <c r="AB47" s="116">
        <v>0</v>
      </c>
      <c r="AC47" s="210">
        <f t="shared" si="378"/>
        <v>1266.5269466198624</v>
      </c>
      <c r="AD47" s="210">
        <f t="shared" si="378"/>
        <v>1262.0155217998624</v>
      </c>
      <c r="AE47" s="210">
        <f t="shared" si="378"/>
        <v>4.5114248200000002</v>
      </c>
      <c r="AF47" s="210">
        <f t="shared" si="378"/>
        <v>878.40200000000027</v>
      </c>
      <c r="AG47" s="210">
        <f t="shared" si="378"/>
        <v>878.40200000000027</v>
      </c>
      <c r="AH47" s="210">
        <f t="shared" si="378"/>
        <v>0</v>
      </c>
      <c r="AI47" s="210">
        <f t="shared" si="378"/>
        <v>932.7</v>
      </c>
      <c r="AJ47" s="210">
        <f t="shared" si="378"/>
        <v>932.7</v>
      </c>
      <c r="AK47" s="210">
        <f t="shared" si="378"/>
        <v>0</v>
      </c>
      <c r="AL47" s="51">
        <f t="shared" si="292"/>
        <v>-388.12494661986216</v>
      </c>
      <c r="AM47" s="51">
        <f t="shared" si="292"/>
        <v>-383.61352179986216</v>
      </c>
      <c r="AN47" s="51">
        <f t="shared" si="292"/>
        <v>-4.5114248200000002</v>
      </c>
      <c r="AO47" s="115">
        <f t="shared" si="379"/>
        <v>422.17564887328746</v>
      </c>
      <c r="AP47" s="115">
        <f>SUM('[1]ПОЛНАЯ СЕБЕСТОИМОСТЬ СТОКИ 2020'!R163)/3</f>
        <v>420.67184059995412</v>
      </c>
      <c r="AQ47" s="115">
        <f>SUM('[1]ПОЛНАЯ СЕБЕСТОИМОСТЬ СТОКИ 2020'!S163)/3</f>
        <v>1.5038082733333333</v>
      </c>
      <c r="AR47" s="115">
        <f t="shared" si="380"/>
        <v>235.69000000000014</v>
      </c>
      <c r="AS47" s="115">
        <f>SUM('[1]ПОЛНАЯ СЕБЕСТОИМОСТЬ СТОКИ 2020'!U163)</f>
        <v>235.69000000000014</v>
      </c>
      <c r="AT47" s="115">
        <f>SUM('[1]ПОЛНАЯ СЕБЕСТОИМОСТЬ СТОКИ 2020'!V163)</f>
        <v>0</v>
      </c>
      <c r="AU47" s="116">
        <f t="shared" si="427"/>
        <v>302.54000000000002</v>
      </c>
      <c r="AV47" s="116">
        <v>302.54000000000002</v>
      </c>
      <c r="AW47" s="116">
        <v>0</v>
      </c>
      <c r="AX47" s="115">
        <f t="shared" si="382"/>
        <v>422.17564887328746</v>
      </c>
      <c r="AY47" s="115">
        <f t="shared" si="383"/>
        <v>420.67184059995412</v>
      </c>
      <c r="AZ47" s="115">
        <f t="shared" si="384"/>
        <v>1.5038082733333333</v>
      </c>
      <c r="BA47" s="114">
        <f t="shared" si="385"/>
        <v>0</v>
      </c>
      <c r="BB47" s="114">
        <f>SUM('[1]ПОЛНАЯ СЕБЕСТОИМОСТЬ СТОКИ 2020'!X163)</f>
        <v>0</v>
      </c>
      <c r="BC47" s="114">
        <f>SUM('[1]ПОЛНАЯ СЕБЕСТОИМОСТЬ СТОКИ 2020'!Y163)</f>
        <v>0</v>
      </c>
      <c r="BD47" s="116">
        <f t="shared" si="428"/>
        <v>204.79400000000001</v>
      </c>
      <c r="BE47" s="116">
        <v>204.79400000000001</v>
      </c>
      <c r="BF47" s="116">
        <v>0</v>
      </c>
      <c r="BG47" s="115">
        <f t="shared" si="387"/>
        <v>422.17564887328746</v>
      </c>
      <c r="BH47" s="115">
        <f t="shared" si="388"/>
        <v>420.67184059995412</v>
      </c>
      <c r="BI47" s="115">
        <f t="shared" si="389"/>
        <v>1.5038082733333333</v>
      </c>
      <c r="BJ47" s="115">
        <f t="shared" si="390"/>
        <v>0</v>
      </c>
      <c r="BK47" s="115">
        <f>SUM('[1]ПОЛНАЯ СЕБЕСТОИМОСТЬ СТОКИ 2020'!AA163)</f>
        <v>0</v>
      </c>
      <c r="BL47" s="115">
        <f>SUM('[1]ПОЛНАЯ СЕБЕСТОИМОСТЬ СТОКИ 2020'!AB163)</f>
        <v>0</v>
      </c>
      <c r="BM47" s="116">
        <f t="shared" si="429"/>
        <v>677.8</v>
      </c>
      <c r="BN47" s="116">
        <v>677.8</v>
      </c>
      <c r="BO47" s="116">
        <v>0</v>
      </c>
      <c r="BP47" s="210">
        <f t="shared" si="392"/>
        <v>1266.5269466198624</v>
      </c>
      <c r="BQ47" s="210">
        <f t="shared" si="392"/>
        <v>1262.0155217998624</v>
      </c>
      <c r="BR47" s="210">
        <f t="shared" si="392"/>
        <v>4.5114248200000002</v>
      </c>
      <c r="BS47" s="210">
        <f t="shared" si="392"/>
        <v>235.69000000000014</v>
      </c>
      <c r="BT47" s="210">
        <f t="shared" si="392"/>
        <v>235.69000000000014</v>
      </c>
      <c r="BU47" s="210">
        <f t="shared" si="392"/>
        <v>0</v>
      </c>
      <c r="BV47" s="210">
        <f t="shared" si="392"/>
        <v>1185.134</v>
      </c>
      <c r="BW47" s="210">
        <f t="shared" si="392"/>
        <v>1185.134</v>
      </c>
      <c r="BX47" s="210">
        <f t="shared" si="392"/>
        <v>0</v>
      </c>
      <c r="BY47" s="51">
        <f t="shared" si="294"/>
        <v>-1030.8369466198624</v>
      </c>
      <c r="BZ47" s="51">
        <f t="shared" si="294"/>
        <v>-1026.3255217998624</v>
      </c>
      <c r="CA47" s="51">
        <f t="shared" si="294"/>
        <v>-4.5114248200000002</v>
      </c>
      <c r="CB47" s="210">
        <f t="shared" si="393"/>
        <v>2533.0538932397249</v>
      </c>
      <c r="CC47" s="210">
        <f t="shared" si="393"/>
        <v>2524.0310435997249</v>
      </c>
      <c r="CD47" s="210">
        <f t="shared" si="393"/>
        <v>9.0228496400000004</v>
      </c>
      <c r="CE47" s="210">
        <f t="shared" si="393"/>
        <v>1114.0920000000003</v>
      </c>
      <c r="CF47" s="210">
        <f t="shared" si="393"/>
        <v>1114.0920000000003</v>
      </c>
      <c r="CG47" s="210">
        <f t="shared" si="393"/>
        <v>0</v>
      </c>
      <c r="CH47" s="211">
        <f t="shared" si="393"/>
        <v>2117.8339999999998</v>
      </c>
      <c r="CI47" s="211">
        <f t="shared" si="393"/>
        <v>2117.8339999999998</v>
      </c>
      <c r="CJ47" s="211">
        <f t="shared" si="393"/>
        <v>0</v>
      </c>
      <c r="CK47" s="51">
        <f t="shared" si="296"/>
        <v>-1418.9618932397245</v>
      </c>
      <c r="CL47" s="51">
        <f t="shared" si="296"/>
        <v>-1409.9390435997245</v>
      </c>
      <c r="CM47" s="51">
        <f t="shared" si="296"/>
        <v>-9.0228496400000004</v>
      </c>
      <c r="CN47" s="115">
        <f t="shared" si="394"/>
        <v>422.17564887328746</v>
      </c>
      <c r="CO47" s="115">
        <f>SUM('[1]ПОЛНАЯ СЕБЕСТОИМОСТЬ СТОКИ 2020'!AP163)/3</f>
        <v>420.67184059995412</v>
      </c>
      <c r="CP47" s="115">
        <f>SUM('[1]ПОЛНАЯ СЕБЕСТОИМОСТЬ СТОКИ 2020'!AQ163)/3</f>
        <v>1.5038082733333333</v>
      </c>
      <c r="CQ47" s="115">
        <f t="shared" si="395"/>
        <v>0</v>
      </c>
      <c r="CR47" s="115">
        <f>SUM('[1]ПОЛНАЯ СЕБЕСТОИМОСТЬ СТОКИ 2020'!AS163)</f>
        <v>0</v>
      </c>
      <c r="CS47" s="115">
        <f>SUM('[1]ПОЛНАЯ СЕБЕСТОИМОСТЬ СТОКИ 2020'!AT163)</f>
        <v>0</v>
      </c>
      <c r="CT47" s="116">
        <f t="shared" si="430"/>
        <v>274.29000000000002</v>
      </c>
      <c r="CU47" s="116">
        <v>274.29000000000002</v>
      </c>
      <c r="CV47" s="116">
        <v>0</v>
      </c>
      <c r="CW47" s="115">
        <f t="shared" si="397"/>
        <v>422.17564887328746</v>
      </c>
      <c r="CX47" s="115">
        <f t="shared" si="398"/>
        <v>420.67184059995412</v>
      </c>
      <c r="CY47" s="115">
        <f t="shared" si="399"/>
        <v>1.5038082733333333</v>
      </c>
      <c r="CZ47" s="115">
        <f t="shared" si="400"/>
        <v>0</v>
      </c>
      <c r="DA47" s="115">
        <f>SUM('[1]ПОЛНАЯ СЕБЕСТОИМОСТЬ СТОКИ 2020'!AV163)</f>
        <v>0</v>
      </c>
      <c r="DB47" s="115">
        <f>SUM('[1]ПОЛНАЯ СЕБЕСТОИМОСТЬ СТОКИ 2020'!AW163)</f>
        <v>0</v>
      </c>
      <c r="DC47" s="116">
        <f t="shared" si="431"/>
        <v>371.88</v>
      </c>
      <c r="DD47" s="116">
        <v>371.88</v>
      </c>
      <c r="DE47" s="116">
        <v>0</v>
      </c>
      <c r="DF47" s="115">
        <f t="shared" si="402"/>
        <v>422.17564887328746</v>
      </c>
      <c r="DG47" s="115">
        <f t="shared" si="403"/>
        <v>420.67184059995412</v>
      </c>
      <c r="DH47" s="115">
        <f t="shared" si="404"/>
        <v>1.5038082733333333</v>
      </c>
      <c r="DI47" s="115">
        <f t="shared" si="405"/>
        <v>0</v>
      </c>
      <c r="DJ47" s="115">
        <f>SUM('[1]ПОЛНАЯ СЕБЕСТОИМОСТЬ СТОКИ 2020'!AY163)</f>
        <v>0</v>
      </c>
      <c r="DK47" s="115">
        <f>SUM('[1]ПОЛНАЯ СЕБЕСТОИМОСТЬ СТОКИ 2020'!AZ163)</f>
        <v>0</v>
      </c>
      <c r="DL47" s="116">
        <f t="shared" si="432"/>
        <v>264.04000000000002</v>
      </c>
      <c r="DM47" s="116">
        <v>264.04000000000002</v>
      </c>
      <c r="DN47" s="116">
        <v>0</v>
      </c>
      <c r="DO47" s="210">
        <f t="shared" si="407"/>
        <v>1266.5269466198624</v>
      </c>
      <c r="DP47" s="210">
        <f t="shared" si="407"/>
        <v>1262.0155217998624</v>
      </c>
      <c r="DQ47" s="210">
        <f t="shared" si="407"/>
        <v>4.5114248200000002</v>
      </c>
      <c r="DR47" s="210">
        <f t="shared" si="407"/>
        <v>0</v>
      </c>
      <c r="DS47" s="210">
        <f t="shared" si="407"/>
        <v>0</v>
      </c>
      <c r="DT47" s="210">
        <f t="shared" si="407"/>
        <v>0</v>
      </c>
      <c r="DU47" s="210">
        <f t="shared" si="407"/>
        <v>910.21</v>
      </c>
      <c r="DV47" s="210">
        <f t="shared" si="407"/>
        <v>910.21</v>
      </c>
      <c r="DW47" s="210">
        <f t="shared" si="407"/>
        <v>0</v>
      </c>
      <c r="DX47" s="51">
        <f t="shared" si="298"/>
        <v>-1266.5269466198624</v>
      </c>
      <c r="DY47" s="51">
        <f t="shared" si="298"/>
        <v>-1262.0155217998624</v>
      </c>
      <c r="DZ47" s="51">
        <f t="shared" si="298"/>
        <v>-4.5114248200000002</v>
      </c>
      <c r="EA47" s="210">
        <f t="shared" si="408"/>
        <v>3799.5808398595873</v>
      </c>
      <c r="EB47" s="210">
        <f t="shared" si="408"/>
        <v>3786.0465653995871</v>
      </c>
      <c r="EC47" s="210">
        <f t="shared" si="408"/>
        <v>13.534274460000001</v>
      </c>
      <c r="ED47" s="210">
        <f t="shared" si="408"/>
        <v>1114.0920000000003</v>
      </c>
      <c r="EE47" s="210">
        <f t="shared" si="408"/>
        <v>1114.0920000000003</v>
      </c>
      <c r="EF47" s="210">
        <f t="shared" si="408"/>
        <v>0</v>
      </c>
      <c r="EG47" s="210">
        <f t="shared" si="408"/>
        <v>3028.0439999999999</v>
      </c>
      <c r="EH47" s="210">
        <f t="shared" si="408"/>
        <v>3028.0439999999999</v>
      </c>
      <c r="EI47" s="210">
        <f t="shared" si="408"/>
        <v>0</v>
      </c>
      <c r="EJ47" s="51">
        <f t="shared" si="300"/>
        <v>-2685.4888398595867</v>
      </c>
      <c r="EK47" s="51">
        <f t="shared" si="300"/>
        <v>-2671.9545653995865</v>
      </c>
      <c r="EL47" s="51">
        <f t="shared" si="300"/>
        <v>-13.534274460000001</v>
      </c>
      <c r="EM47" s="115">
        <f t="shared" si="409"/>
        <v>422.17564887328746</v>
      </c>
      <c r="EN47" s="115">
        <f>SUM('[1]ПОЛНАЯ СЕБЕСТОИМОСТЬ СТОКИ 2020'!BN163)/3</f>
        <v>420.67184059995412</v>
      </c>
      <c r="EO47" s="115">
        <f>SUM('[1]ПОЛНАЯ СЕБЕСТОИМОСТЬ СТОКИ 2020'!BO163)/3</f>
        <v>1.5038082733333333</v>
      </c>
      <c r="EP47" s="115">
        <f t="shared" si="410"/>
        <v>0</v>
      </c>
      <c r="EQ47" s="115">
        <f>SUM('[1]ПОЛНАЯ СЕБЕСТОИМОСТЬ СТОКИ 2020'!BQ163)</f>
        <v>0</v>
      </c>
      <c r="ER47" s="115">
        <f>SUM('[1]ПОЛНАЯ СЕБЕСТОИМОСТЬ СТОКИ 2020'!BR163)</f>
        <v>0</v>
      </c>
      <c r="ES47" s="116">
        <f t="shared" si="433"/>
        <v>1273.58</v>
      </c>
      <c r="ET47" s="116">
        <v>1273.58</v>
      </c>
      <c r="EU47" s="116">
        <v>0</v>
      </c>
      <c r="EV47" s="115">
        <f t="shared" si="412"/>
        <v>422.17564887328746</v>
      </c>
      <c r="EW47" s="115">
        <f t="shared" si="413"/>
        <v>420.67184059995412</v>
      </c>
      <c r="EX47" s="115">
        <f t="shared" si="414"/>
        <v>1.5038082733333333</v>
      </c>
      <c r="EY47" s="115">
        <f t="shared" si="415"/>
        <v>0</v>
      </c>
      <c r="EZ47" s="115">
        <f>SUM('[1]ПОЛНАЯ СЕБЕСТОИМОСТЬ СТОКИ 2020'!BT163)</f>
        <v>0</v>
      </c>
      <c r="FA47" s="115">
        <f>SUM('[1]ПОЛНАЯ СЕБЕСТОИМОСТЬ СТОКИ 2020'!BU163)</f>
        <v>0</v>
      </c>
      <c r="FB47" s="116">
        <f t="shared" si="434"/>
        <v>375.41</v>
      </c>
      <c r="FC47" s="116">
        <v>375.41</v>
      </c>
      <c r="FD47" s="116">
        <v>0</v>
      </c>
      <c r="FE47" s="115">
        <f t="shared" si="417"/>
        <v>422.17564887328746</v>
      </c>
      <c r="FF47" s="115">
        <f t="shared" si="418"/>
        <v>420.67184059995412</v>
      </c>
      <c r="FG47" s="115">
        <f t="shared" si="419"/>
        <v>1.5038082733333333</v>
      </c>
      <c r="FH47" s="115">
        <f t="shared" si="420"/>
        <v>0</v>
      </c>
      <c r="FI47" s="115">
        <f>SUM('[1]ПОЛНАЯ СЕБЕСТОИМОСТЬ СТОКИ 2020'!BW163)</f>
        <v>0</v>
      </c>
      <c r="FJ47" s="115">
        <f>SUM('[1]ПОЛНАЯ СЕБЕСТОИМОСТЬ СТОКИ 2020'!BX163)</f>
        <v>0</v>
      </c>
      <c r="FK47" s="116">
        <f t="shared" si="435"/>
        <v>334.24</v>
      </c>
      <c r="FL47" s="116">
        <v>334.24</v>
      </c>
      <c r="FM47" s="116">
        <v>0</v>
      </c>
      <c r="FN47" s="210">
        <f t="shared" si="422"/>
        <v>1266.5269466198624</v>
      </c>
      <c r="FO47" s="210">
        <f t="shared" si="422"/>
        <v>1262.0155217998624</v>
      </c>
      <c r="FP47" s="210">
        <f t="shared" si="422"/>
        <v>4.5114248200000002</v>
      </c>
      <c r="FQ47" s="210">
        <f t="shared" si="422"/>
        <v>0</v>
      </c>
      <c r="FR47" s="210">
        <f t="shared" si="422"/>
        <v>0</v>
      </c>
      <c r="FS47" s="210">
        <f t="shared" si="422"/>
        <v>0</v>
      </c>
      <c r="FT47" s="210">
        <f t="shared" si="422"/>
        <v>1983.23</v>
      </c>
      <c r="FU47" s="210">
        <f t="shared" si="422"/>
        <v>1983.23</v>
      </c>
      <c r="FV47" s="210">
        <f t="shared" si="422"/>
        <v>0</v>
      </c>
      <c r="FW47" s="51">
        <f t="shared" si="302"/>
        <v>-1266.5269466198624</v>
      </c>
      <c r="FX47" s="51">
        <f t="shared" si="302"/>
        <v>-1262.0155217998624</v>
      </c>
      <c r="FY47" s="51">
        <f t="shared" si="302"/>
        <v>-4.5114248200000002</v>
      </c>
      <c r="FZ47" s="210">
        <f t="shared" si="423"/>
        <v>5066.1077864794497</v>
      </c>
      <c r="GA47" s="210">
        <f t="shared" si="423"/>
        <v>5048.0620871994497</v>
      </c>
      <c r="GB47" s="210">
        <f t="shared" si="423"/>
        <v>18.045699280000001</v>
      </c>
      <c r="GC47" s="210">
        <f t="shared" si="423"/>
        <v>1114.0920000000003</v>
      </c>
      <c r="GD47" s="210">
        <f t="shared" si="423"/>
        <v>1114.0920000000003</v>
      </c>
      <c r="GE47" s="210">
        <f t="shared" si="423"/>
        <v>0</v>
      </c>
      <c r="GF47" s="210">
        <f t="shared" si="423"/>
        <v>5011.2739999999994</v>
      </c>
      <c r="GG47" s="210">
        <f t="shared" si="423"/>
        <v>5011.2739999999994</v>
      </c>
      <c r="GH47" s="210">
        <f t="shared" si="423"/>
        <v>0</v>
      </c>
      <c r="GI47" s="51">
        <f t="shared" si="304"/>
        <v>-3952.0157864794492</v>
      </c>
      <c r="GJ47" s="51">
        <f t="shared" si="304"/>
        <v>-3933.9700871994492</v>
      </c>
      <c r="GK47" s="51">
        <f t="shared" si="304"/>
        <v>-18.045699280000001</v>
      </c>
      <c r="GM47" s="39">
        <f t="shared" si="305"/>
        <v>5066.1077864794497</v>
      </c>
    </row>
    <row r="48" spans="1:195" ht="18.75" customHeight="1" x14ac:dyDescent="0.3">
      <c r="A48" s="208" t="s">
        <v>75</v>
      </c>
      <c r="B48" s="106">
        <f t="shared" si="365"/>
        <v>83.255163869556213</v>
      </c>
      <c r="C48" s="106">
        <f>SUM('[1]ПОЛНАЯ СЕБЕСТОИМОСТЬ СТОКИ 2020'!C164)/3</f>
        <v>82.814340874885701</v>
      </c>
      <c r="D48" s="106">
        <f>SUM('[1]ПОЛНАЯ СЕБЕСТОИМОСТЬ СТОКИ 2020'!D164)/3</f>
        <v>0.44082299467051556</v>
      </c>
      <c r="E48" s="106">
        <f t="shared" si="366"/>
        <v>0</v>
      </c>
      <c r="F48" s="106">
        <f>SUM('[1]ПОЛНАЯ СЕБЕСТОИМОСТЬ СТОКИ 2020'!F164)</f>
        <v>0</v>
      </c>
      <c r="G48" s="106">
        <f>SUM('[1]ПОЛНАЯ СЕБЕСТОИМОСТЬ СТОКИ 2020'!G164)</f>
        <v>0</v>
      </c>
      <c r="H48" s="209">
        <f>SUM(H49:H51)</f>
        <v>0</v>
      </c>
      <c r="I48" s="209">
        <f t="shared" ref="I48:J48" si="436">SUM(I49:I51)</f>
        <v>0</v>
      </c>
      <c r="J48" s="209">
        <f t="shared" si="436"/>
        <v>0</v>
      </c>
      <c r="K48" s="106">
        <f t="shared" si="368"/>
        <v>83.255163869556213</v>
      </c>
      <c r="L48" s="106">
        <f t="shared" si="369"/>
        <v>82.814340874885701</v>
      </c>
      <c r="M48" s="106">
        <f t="shared" si="370"/>
        <v>0.44082299467051556</v>
      </c>
      <c r="N48" s="106">
        <f t="shared" si="371"/>
        <v>0</v>
      </c>
      <c r="O48" s="106">
        <f>SUM('[1]ПОЛНАЯ СЕБЕСТОИМОСТЬ СТОКИ 2020'!I164)</f>
        <v>0</v>
      </c>
      <c r="P48" s="106">
        <f>SUM('[1]ПОЛНАЯ СЕБЕСТОИМОСТЬ СТОКИ 2020'!J164)</f>
        <v>0</v>
      </c>
      <c r="Q48" s="209">
        <f>SUM(Q49:Q51)</f>
        <v>0</v>
      </c>
      <c r="R48" s="209">
        <f t="shared" ref="R48:S48" si="437">SUM(R49:R51)</f>
        <v>0</v>
      </c>
      <c r="S48" s="209">
        <f t="shared" si="437"/>
        <v>0</v>
      </c>
      <c r="T48" s="106">
        <f t="shared" si="373"/>
        <v>83.255163869556213</v>
      </c>
      <c r="U48" s="106">
        <f t="shared" si="374"/>
        <v>82.814340874885701</v>
      </c>
      <c r="V48" s="106">
        <f t="shared" si="375"/>
        <v>0.44082299467051556</v>
      </c>
      <c r="W48" s="106">
        <f t="shared" si="376"/>
        <v>151.81</v>
      </c>
      <c r="X48" s="106">
        <f>SUM('[1]ПОЛНАЯ СЕБЕСТОИМОСТЬ СТОКИ 2020'!L164)</f>
        <v>151.81</v>
      </c>
      <c r="Y48" s="106">
        <f>SUM('[1]ПОЛНАЯ СЕБЕСТОИМОСТЬ СТОКИ 2020'!M164)</f>
        <v>0</v>
      </c>
      <c r="Z48" s="209">
        <f>SUM(Z49:Z51)</f>
        <v>25.380000000000003</v>
      </c>
      <c r="AA48" s="209">
        <f t="shared" ref="AA48:AB48" si="438">SUM(AA49:AA51)</f>
        <v>25.380000000000003</v>
      </c>
      <c r="AB48" s="209">
        <f t="shared" si="438"/>
        <v>0</v>
      </c>
      <c r="AC48" s="194">
        <f t="shared" si="378"/>
        <v>249.76549160866864</v>
      </c>
      <c r="AD48" s="194">
        <f t="shared" si="378"/>
        <v>248.44302262465709</v>
      </c>
      <c r="AE48" s="194">
        <f t="shared" si="378"/>
        <v>1.3224689840115467</v>
      </c>
      <c r="AF48" s="194">
        <f t="shared" si="378"/>
        <v>151.81</v>
      </c>
      <c r="AG48" s="194">
        <f t="shared" si="378"/>
        <v>151.81</v>
      </c>
      <c r="AH48" s="194">
        <f t="shared" si="378"/>
        <v>0</v>
      </c>
      <c r="AI48" s="194">
        <f t="shared" si="378"/>
        <v>25.380000000000003</v>
      </c>
      <c r="AJ48" s="194">
        <f t="shared" si="378"/>
        <v>25.380000000000003</v>
      </c>
      <c r="AK48" s="194">
        <f t="shared" si="378"/>
        <v>0</v>
      </c>
      <c r="AL48" s="113">
        <f t="shared" si="292"/>
        <v>-97.955491608668638</v>
      </c>
      <c r="AM48" s="113">
        <f t="shared" si="292"/>
        <v>-96.633022624657087</v>
      </c>
      <c r="AN48" s="113">
        <f t="shared" si="292"/>
        <v>-1.3224689840115467</v>
      </c>
      <c r="AO48" s="106">
        <f t="shared" si="379"/>
        <v>83.255163869556213</v>
      </c>
      <c r="AP48" s="106">
        <f>SUM('[1]ПОЛНАЯ СЕБЕСТОИМОСТЬ СТОКИ 2020'!R164)/3</f>
        <v>82.814340874885701</v>
      </c>
      <c r="AQ48" s="106">
        <f>SUM('[1]ПОЛНАЯ СЕБЕСТОИМОСТЬ СТОКИ 2020'!S164)/3</f>
        <v>0.44082299467051556</v>
      </c>
      <c r="AR48" s="106">
        <f t="shared" si="380"/>
        <v>0</v>
      </c>
      <c r="AS48" s="106">
        <f>SUM('[1]ПОЛНАЯ СЕБЕСТОИМОСТЬ СТОКИ 2020'!U164)</f>
        <v>0</v>
      </c>
      <c r="AT48" s="106">
        <f>SUM('[1]ПОЛНАЯ СЕБЕСТОИМОСТЬ СТОКИ 2020'!V164)</f>
        <v>0</v>
      </c>
      <c r="AU48" s="209">
        <f>SUM(AU49:AU51)</f>
        <v>0</v>
      </c>
      <c r="AV48" s="209">
        <f t="shared" ref="AV48:AW48" si="439">SUM(AV49:AV51)</f>
        <v>0</v>
      </c>
      <c r="AW48" s="209">
        <f t="shared" si="439"/>
        <v>0</v>
      </c>
      <c r="AX48" s="106">
        <f t="shared" si="382"/>
        <v>83.255163869556213</v>
      </c>
      <c r="AY48" s="106">
        <f t="shared" si="383"/>
        <v>82.814340874885701</v>
      </c>
      <c r="AZ48" s="106">
        <f t="shared" si="384"/>
        <v>0.44082299467051556</v>
      </c>
      <c r="BA48" s="105">
        <f t="shared" si="385"/>
        <v>0</v>
      </c>
      <c r="BB48" s="105">
        <f>SUM('[1]ПОЛНАЯ СЕБЕСТОИМОСТЬ СТОКИ 2020'!X164)</f>
        <v>0</v>
      </c>
      <c r="BC48" s="105">
        <f>SUM('[1]ПОЛНАЯ СЕБЕСТОИМОСТЬ СТОКИ 2020'!Y164)</f>
        <v>0</v>
      </c>
      <c r="BD48" s="209">
        <f>SUM(BD49:BD51)</f>
        <v>0</v>
      </c>
      <c r="BE48" s="209">
        <f t="shared" ref="BE48:BF48" si="440">SUM(BE49:BE51)</f>
        <v>0</v>
      </c>
      <c r="BF48" s="209">
        <f t="shared" si="440"/>
        <v>0</v>
      </c>
      <c r="BG48" s="106">
        <f t="shared" si="387"/>
        <v>83.255163869556213</v>
      </c>
      <c r="BH48" s="106">
        <f t="shared" si="388"/>
        <v>82.814340874885701</v>
      </c>
      <c r="BI48" s="106">
        <f t="shared" si="389"/>
        <v>0.44082299467051556</v>
      </c>
      <c r="BJ48" s="106">
        <f t="shared" si="390"/>
        <v>0</v>
      </c>
      <c r="BK48" s="106">
        <f>SUM('[1]ПОЛНАЯ СЕБЕСТОИМОСТЬ СТОКИ 2020'!AA164)</f>
        <v>0</v>
      </c>
      <c r="BL48" s="106">
        <f>SUM('[1]ПОЛНАЯ СЕБЕСТОИМОСТЬ СТОКИ 2020'!AB164)</f>
        <v>0</v>
      </c>
      <c r="BM48" s="209">
        <f>SUM(BM49:BM51)</f>
        <v>27.72</v>
      </c>
      <c r="BN48" s="209">
        <f t="shared" ref="BN48:BO48" si="441">SUM(BN49:BN51)</f>
        <v>27.72</v>
      </c>
      <c r="BO48" s="209">
        <f t="shared" si="441"/>
        <v>0</v>
      </c>
      <c r="BP48" s="194">
        <f t="shared" si="392"/>
        <v>249.76549160866864</v>
      </c>
      <c r="BQ48" s="194">
        <f t="shared" si="392"/>
        <v>248.44302262465709</v>
      </c>
      <c r="BR48" s="194">
        <f t="shared" si="392"/>
        <v>1.3224689840115467</v>
      </c>
      <c r="BS48" s="194">
        <f t="shared" si="392"/>
        <v>0</v>
      </c>
      <c r="BT48" s="194">
        <f t="shared" si="392"/>
        <v>0</v>
      </c>
      <c r="BU48" s="194">
        <f t="shared" si="392"/>
        <v>0</v>
      </c>
      <c r="BV48" s="194">
        <f t="shared" si="392"/>
        <v>27.72</v>
      </c>
      <c r="BW48" s="194">
        <f t="shared" si="392"/>
        <v>27.72</v>
      </c>
      <c r="BX48" s="194">
        <f t="shared" si="392"/>
        <v>0</v>
      </c>
      <c r="BY48" s="113">
        <f t="shared" si="294"/>
        <v>-249.76549160866864</v>
      </c>
      <c r="BZ48" s="113">
        <f t="shared" si="294"/>
        <v>-248.44302262465709</v>
      </c>
      <c r="CA48" s="113">
        <f t="shared" si="294"/>
        <v>-1.3224689840115467</v>
      </c>
      <c r="CB48" s="194">
        <f t="shared" si="393"/>
        <v>499.53098321733728</v>
      </c>
      <c r="CC48" s="194">
        <f t="shared" si="393"/>
        <v>496.88604524931418</v>
      </c>
      <c r="CD48" s="194">
        <f t="shared" si="393"/>
        <v>2.6449379680230933</v>
      </c>
      <c r="CE48" s="194">
        <f t="shared" si="393"/>
        <v>151.81</v>
      </c>
      <c r="CF48" s="194">
        <f t="shared" si="393"/>
        <v>151.81</v>
      </c>
      <c r="CG48" s="194">
        <f t="shared" si="393"/>
        <v>0</v>
      </c>
      <c r="CH48" s="205">
        <f t="shared" si="393"/>
        <v>53.1</v>
      </c>
      <c r="CI48" s="205">
        <f t="shared" si="393"/>
        <v>53.1</v>
      </c>
      <c r="CJ48" s="205">
        <f t="shared" si="393"/>
        <v>0</v>
      </c>
      <c r="CK48" s="113">
        <f t="shared" si="296"/>
        <v>-347.72098321733728</v>
      </c>
      <c r="CL48" s="113">
        <f t="shared" si="296"/>
        <v>-345.07604524931418</v>
      </c>
      <c r="CM48" s="113">
        <f t="shared" si="296"/>
        <v>-2.6449379680230933</v>
      </c>
      <c r="CN48" s="106">
        <f t="shared" si="394"/>
        <v>83.255163869556213</v>
      </c>
      <c r="CO48" s="106">
        <f>SUM('[1]ПОЛНАЯ СЕБЕСТОИМОСТЬ СТОКИ 2020'!AP164)/3</f>
        <v>82.814340874885701</v>
      </c>
      <c r="CP48" s="106">
        <f>SUM('[1]ПОЛНАЯ СЕБЕСТОИМОСТЬ СТОКИ 2020'!AQ164)/3</f>
        <v>0.44082299467051556</v>
      </c>
      <c r="CQ48" s="106">
        <f t="shared" si="395"/>
        <v>0</v>
      </c>
      <c r="CR48" s="106">
        <f>SUM('[1]ПОЛНАЯ СЕБЕСТОИМОСТЬ СТОКИ 2020'!AS164)</f>
        <v>0</v>
      </c>
      <c r="CS48" s="106">
        <f>SUM('[1]ПОЛНАЯ СЕБЕСТОИМОСТЬ СТОКИ 2020'!AT164)</f>
        <v>0</v>
      </c>
      <c r="CT48" s="209">
        <f>SUM(CT49:CT51)</f>
        <v>0</v>
      </c>
      <c r="CU48" s="209">
        <f t="shared" ref="CU48:CV48" si="442">SUM(CU49:CU51)</f>
        <v>0</v>
      </c>
      <c r="CV48" s="209">
        <f t="shared" si="442"/>
        <v>0</v>
      </c>
      <c r="CW48" s="106">
        <f t="shared" si="397"/>
        <v>83.255163869556213</v>
      </c>
      <c r="CX48" s="106">
        <f t="shared" si="398"/>
        <v>82.814340874885701</v>
      </c>
      <c r="CY48" s="106">
        <f t="shared" si="399"/>
        <v>0.44082299467051556</v>
      </c>
      <c r="CZ48" s="106">
        <f t="shared" si="400"/>
        <v>0</v>
      </c>
      <c r="DA48" s="106">
        <f>SUM('[1]ПОЛНАЯ СЕБЕСТОИМОСТЬ СТОКИ 2020'!AV164)</f>
        <v>0</v>
      </c>
      <c r="DB48" s="106">
        <f>SUM('[1]ПОЛНАЯ СЕБЕСТОИМОСТЬ СТОКИ 2020'!AW164)</f>
        <v>0</v>
      </c>
      <c r="DC48" s="209">
        <f>SUM(DC49:DC51)</f>
        <v>0</v>
      </c>
      <c r="DD48" s="209">
        <f t="shared" ref="DD48:DE48" si="443">SUM(DD49:DD51)</f>
        <v>0</v>
      </c>
      <c r="DE48" s="209">
        <f t="shared" si="443"/>
        <v>0</v>
      </c>
      <c r="DF48" s="106">
        <f t="shared" si="402"/>
        <v>83.255163869556213</v>
      </c>
      <c r="DG48" s="106">
        <f t="shared" si="403"/>
        <v>82.814340874885701</v>
      </c>
      <c r="DH48" s="106">
        <f t="shared" si="404"/>
        <v>0.44082299467051556</v>
      </c>
      <c r="DI48" s="106">
        <f t="shared" si="405"/>
        <v>0</v>
      </c>
      <c r="DJ48" s="106">
        <f>SUM('[1]ПОЛНАЯ СЕБЕСТОИМОСТЬ СТОКИ 2020'!AY164)</f>
        <v>0</v>
      </c>
      <c r="DK48" s="106">
        <f>SUM('[1]ПОЛНАЯ СЕБЕСТОИМОСТЬ СТОКИ 2020'!AZ164)</f>
        <v>0</v>
      </c>
      <c r="DL48" s="209">
        <f>SUM(DL49:DL51)</f>
        <v>27.71</v>
      </c>
      <c r="DM48" s="209">
        <f t="shared" ref="DM48:DN48" si="444">SUM(DM49:DM51)</f>
        <v>27.71</v>
      </c>
      <c r="DN48" s="209">
        <f t="shared" si="444"/>
        <v>0</v>
      </c>
      <c r="DO48" s="194">
        <f t="shared" si="407"/>
        <v>249.76549160866864</v>
      </c>
      <c r="DP48" s="194">
        <f t="shared" si="407"/>
        <v>248.44302262465709</v>
      </c>
      <c r="DQ48" s="194">
        <f t="shared" si="407"/>
        <v>1.3224689840115467</v>
      </c>
      <c r="DR48" s="194">
        <f t="shared" si="407"/>
        <v>0</v>
      </c>
      <c r="DS48" s="194">
        <f t="shared" si="407"/>
        <v>0</v>
      </c>
      <c r="DT48" s="194">
        <f t="shared" si="407"/>
        <v>0</v>
      </c>
      <c r="DU48" s="194">
        <f t="shared" si="407"/>
        <v>27.71</v>
      </c>
      <c r="DV48" s="194">
        <f t="shared" si="407"/>
        <v>27.71</v>
      </c>
      <c r="DW48" s="194">
        <f t="shared" si="407"/>
        <v>0</v>
      </c>
      <c r="DX48" s="113">
        <f t="shared" si="298"/>
        <v>-249.76549160866864</v>
      </c>
      <c r="DY48" s="113">
        <f t="shared" si="298"/>
        <v>-248.44302262465709</v>
      </c>
      <c r="DZ48" s="113">
        <f t="shared" si="298"/>
        <v>-1.3224689840115467</v>
      </c>
      <c r="EA48" s="194">
        <f t="shared" si="408"/>
        <v>749.29647482600592</v>
      </c>
      <c r="EB48" s="194">
        <f t="shared" si="408"/>
        <v>745.32906787397133</v>
      </c>
      <c r="EC48" s="194">
        <f t="shared" si="408"/>
        <v>3.96740695203464</v>
      </c>
      <c r="ED48" s="194">
        <f t="shared" si="408"/>
        <v>151.81</v>
      </c>
      <c r="EE48" s="194">
        <f t="shared" si="408"/>
        <v>151.81</v>
      </c>
      <c r="EF48" s="194">
        <f t="shared" si="408"/>
        <v>0</v>
      </c>
      <c r="EG48" s="194">
        <f t="shared" si="408"/>
        <v>80.81</v>
      </c>
      <c r="EH48" s="194">
        <f t="shared" si="408"/>
        <v>80.81</v>
      </c>
      <c r="EI48" s="194">
        <f t="shared" si="408"/>
        <v>0</v>
      </c>
      <c r="EJ48" s="113">
        <f t="shared" si="300"/>
        <v>-597.48647482600586</v>
      </c>
      <c r="EK48" s="113">
        <f t="shared" si="300"/>
        <v>-593.51906787397138</v>
      </c>
      <c r="EL48" s="113">
        <f t="shared" si="300"/>
        <v>-3.96740695203464</v>
      </c>
      <c r="EM48" s="106">
        <f t="shared" si="409"/>
        <v>83.255163869556213</v>
      </c>
      <c r="EN48" s="106">
        <f>SUM('[1]ПОЛНАЯ СЕБЕСТОИМОСТЬ СТОКИ 2020'!BN164)/3</f>
        <v>82.814340874885701</v>
      </c>
      <c r="EO48" s="106">
        <f>SUM('[1]ПОЛНАЯ СЕБЕСТОИМОСТЬ СТОКИ 2020'!BO164)/3</f>
        <v>0.44082299467051556</v>
      </c>
      <c r="EP48" s="106">
        <f t="shared" si="410"/>
        <v>0</v>
      </c>
      <c r="EQ48" s="106">
        <f>SUM('[1]ПОЛНАЯ СЕБЕСТОИМОСТЬ СТОКИ 2020'!BQ164)</f>
        <v>0</v>
      </c>
      <c r="ER48" s="106">
        <f>SUM('[1]ПОЛНАЯ СЕБЕСТОИМОСТЬ СТОКИ 2020'!BR164)</f>
        <v>0</v>
      </c>
      <c r="ES48" s="209">
        <f>SUM(ES49:ES51)</f>
        <v>0</v>
      </c>
      <c r="ET48" s="209">
        <f t="shared" ref="ET48:EU48" si="445">SUM(ET49:ET51)</f>
        <v>0</v>
      </c>
      <c r="EU48" s="209">
        <f t="shared" si="445"/>
        <v>0</v>
      </c>
      <c r="EV48" s="106">
        <f t="shared" si="412"/>
        <v>83.255163869556213</v>
      </c>
      <c r="EW48" s="106">
        <f t="shared" si="413"/>
        <v>82.814340874885701</v>
      </c>
      <c r="EX48" s="106">
        <f t="shared" si="414"/>
        <v>0.44082299467051556</v>
      </c>
      <c r="EY48" s="106">
        <f t="shared" si="415"/>
        <v>0</v>
      </c>
      <c r="EZ48" s="106">
        <f>SUM('[1]ПОЛНАЯ СЕБЕСТОИМОСТЬ СТОКИ 2020'!BT164)</f>
        <v>0</v>
      </c>
      <c r="FA48" s="106">
        <f>SUM('[1]ПОЛНАЯ СЕБЕСТОИМОСТЬ СТОКИ 2020'!BU164)</f>
        <v>0</v>
      </c>
      <c r="FB48" s="209">
        <f>SUM(FB49:FB51)</f>
        <v>0</v>
      </c>
      <c r="FC48" s="209">
        <f t="shared" ref="FC48:FD48" si="446">SUM(FC49:FC51)</f>
        <v>0</v>
      </c>
      <c r="FD48" s="209">
        <f t="shared" si="446"/>
        <v>0</v>
      </c>
      <c r="FE48" s="106">
        <f t="shared" si="417"/>
        <v>83.255163869556213</v>
      </c>
      <c r="FF48" s="106">
        <f t="shared" si="418"/>
        <v>82.814340874885701</v>
      </c>
      <c r="FG48" s="106">
        <f t="shared" si="419"/>
        <v>0.44082299467051556</v>
      </c>
      <c r="FH48" s="106">
        <f t="shared" si="420"/>
        <v>0</v>
      </c>
      <c r="FI48" s="106">
        <f>SUM('[1]ПОЛНАЯ СЕБЕСТОИМОСТЬ СТОКИ 2020'!BW164)</f>
        <v>0</v>
      </c>
      <c r="FJ48" s="106">
        <f>SUM('[1]ПОЛНАЯ СЕБЕСТОИМОСТЬ СТОКИ 2020'!BX164)</f>
        <v>0</v>
      </c>
      <c r="FK48" s="209">
        <f>SUM(FK49:FK51)</f>
        <v>27.72</v>
      </c>
      <c r="FL48" s="209">
        <f t="shared" ref="FL48:FM48" si="447">SUM(FL49:FL51)</f>
        <v>27.72</v>
      </c>
      <c r="FM48" s="209">
        <f t="shared" si="447"/>
        <v>0</v>
      </c>
      <c r="FN48" s="194">
        <f t="shared" si="422"/>
        <v>249.76549160866864</v>
      </c>
      <c r="FO48" s="194">
        <f t="shared" si="422"/>
        <v>248.44302262465709</v>
      </c>
      <c r="FP48" s="194">
        <f t="shared" si="422"/>
        <v>1.3224689840115467</v>
      </c>
      <c r="FQ48" s="194">
        <f t="shared" si="422"/>
        <v>0</v>
      </c>
      <c r="FR48" s="194">
        <f t="shared" si="422"/>
        <v>0</v>
      </c>
      <c r="FS48" s="194">
        <f t="shared" si="422"/>
        <v>0</v>
      </c>
      <c r="FT48" s="194">
        <f t="shared" si="422"/>
        <v>27.72</v>
      </c>
      <c r="FU48" s="194">
        <f t="shared" si="422"/>
        <v>27.72</v>
      </c>
      <c r="FV48" s="194">
        <f t="shared" si="422"/>
        <v>0</v>
      </c>
      <c r="FW48" s="113">
        <f t="shared" si="302"/>
        <v>-249.76549160866864</v>
      </c>
      <c r="FX48" s="113">
        <f t="shared" si="302"/>
        <v>-248.44302262465709</v>
      </c>
      <c r="FY48" s="113">
        <f t="shared" si="302"/>
        <v>-1.3224689840115467</v>
      </c>
      <c r="FZ48" s="194">
        <f t="shared" si="423"/>
        <v>999.06196643467456</v>
      </c>
      <c r="GA48" s="194">
        <f t="shared" si="423"/>
        <v>993.77209049862836</v>
      </c>
      <c r="GB48" s="194">
        <f t="shared" si="423"/>
        <v>5.2898759360461867</v>
      </c>
      <c r="GC48" s="194">
        <f t="shared" si="423"/>
        <v>151.81</v>
      </c>
      <c r="GD48" s="194">
        <f t="shared" si="423"/>
        <v>151.81</v>
      </c>
      <c r="GE48" s="194">
        <f t="shared" si="423"/>
        <v>0</v>
      </c>
      <c r="GF48" s="194">
        <f t="shared" si="423"/>
        <v>108.53</v>
      </c>
      <c r="GG48" s="194">
        <f t="shared" si="423"/>
        <v>108.53</v>
      </c>
      <c r="GH48" s="194">
        <f t="shared" si="423"/>
        <v>0</v>
      </c>
      <c r="GI48" s="113">
        <f t="shared" si="304"/>
        <v>-847.25196643467461</v>
      </c>
      <c r="GJ48" s="113">
        <f t="shared" si="304"/>
        <v>-841.96209049862841</v>
      </c>
      <c r="GK48" s="113">
        <f t="shared" si="304"/>
        <v>-5.2898759360461867</v>
      </c>
      <c r="GM48" s="39">
        <f t="shared" si="305"/>
        <v>999.06196643467456</v>
      </c>
    </row>
    <row r="49" spans="1:195" ht="37.5" customHeight="1" x14ac:dyDescent="0.2">
      <c r="A49" s="47" t="s">
        <v>116</v>
      </c>
      <c r="B49" s="72">
        <f t="shared" si="365"/>
        <v>0.25252961698977727</v>
      </c>
      <c r="C49" s="72">
        <f>SUM('[1]ПОЛНАЯ СЕБЕСТОИМОСТЬ СТОКИ 2020'!C165)/3</f>
        <v>0.24354092500000002</v>
      </c>
      <c r="D49" s="72">
        <f>SUM('[1]ПОЛНАЯ СЕБЕСТОИМОСТЬ СТОКИ 2020'!D165)/3</f>
        <v>8.9886919897772689E-3</v>
      </c>
      <c r="E49" s="72">
        <f t="shared" si="366"/>
        <v>0</v>
      </c>
      <c r="F49" s="72">
        <f>SUM('[1]ПОЛНАЯ СЕБЕСТОИМОСТЬ СТОКИ 2020'!F165)</f>
        <v>0</v>
      </c>
      <c r="G49" s="72">
        <f>SUM('[1]ПОЛНАЯ СЕБЕСТОИМОСТЬ СТОКИ 2020'!G165)</f>
        <v>0</v>
      </c>
      <c r="H49" s="74">
        <f t="shared" si="424"/>
        <v>0</v>
      </c>
      <c r="I49" s="74">
        <v>0</v>
      </c>
      <c r="J49" s="74">
        <v>0</v>
      </c>
      <c r="K49" s="72">
        <f t="shared" si="368"/>
        <v>0.25252961698977727</v>
      </c>
      <c r="L49" s="72">
        <f t="shared" si="369"/>
        <v>0.24354092500000002</v>
      </c>
      <c r="M49" s="72">
        <f t="shared" si="370"/>
        <v>8.9886919897772689E-3</v>
      </c>
      <c r="N49" s="72">
        <f t="shared" si="371"/>
        <v>0</v>
      </c>
      <c r="O49" s="72">
        <f>SUM('[1]ПОЛНАЯ СЕБЕСТОИМОСТЬ СТОКИ 2020'!I165)</f>
        <v>0</v>
      </c>
      <c r="P49" s="72">
        <f>SUM('[1]ПОЛНАЯ СЕБЕСТОИМОСТЬ СТОКИ 2020'!J165)</f>
        <v>0</v>
      </c>
      <c r="Q49" s="74">
        <f t="shared" ref="Q49:Q51" si="448">SUM(R49:S49)</f>
        <v>0</v>
      </c>
      <c r="R49" s="74">
        <v>0</v>
      </c>
      <c r="S49" s="74">
        <v>0</v>
      </c>
      <c r="T49" s="72">
        <f t="shared" si="373"/>
        <v>0.25252961698977727</v>
      </c>
      <c r="U49" s="72">
        <f t="shared" si="374"/>
        <v>0.24354092500000002</v>
      </c>
      <c r="V49" s="72">
        <f t="shared" si="375"/>
        <v>8.9886919897772689E-3</v>
      </c>
      <c r="W49" s="72">
        <f t="shared" si="376"/>
        <v>131.44999999999999</v>
      </c>
      <c r="X49" s="72">
        <f>SUM('[1]ПОЛНАЯ СЕБЕСТОИМОСТЬ СТОКИ 2020'!L165)</f>
        <v>131.44999999999999</v>
      </c>
      <c r="Y49" s="72">
        <f>SUM('[1]ПОЛНАЯ СЕБЕСТОИМОСТЬ СТОКИ 2020'!M165)</f>
        <v>0</v>
      </c>
      <c r="Z49" s="74">
        <f t="shared" ref="Z49:Z51" si="449">SUM(AA49:AB49)</f>
        <v>8.56</v>
      </c>
      <c r="AA49" s="74">
        <v>8.56</v>
      </c>
      <c r="AB49" s="74">
        <v>0</v>
      </c>
      <c r="AC49" s="75">
        <f t="shared" si="378"/>
        <v>0.75758885096933182</v>
      </c>
      <c r="AD49" s="75">
        <f t="shared" si="378"/>
        <v>0.73062277500000006</v>
      </c>
      <c r="AE49" s="75">
        <f t="shared" si="378"/>
        <v>2.6966075969331808E-2</v>
      </c>
      <c r="AF49" s="75">
        <f t="shared" si="378"/>
        <v>131.44999999999999</v>
      </c>
      <c r="AG49" s="75">
        <f t="shared" si="378"/>
        <v>131.44999999999999</v>
      </c>
      <c r="AH49" s="75">
        <f t="shared" si="378"/>
        <v>0</v>
      </c>
      <c r="AI49" s="75">
        <f t="shared" si="378"/>
        <v>8.56</v>
      </c>
      <c r="AJ49" s="75">
        <f t="shared" si="378"/>
        <v>8.56</v>
      </c>
      <c r="AK49" s="75">
        <f t="shared" si="378"/>
        <v>0</v>
      </c>
      <c r="AL49" s="212">
        <f t="shared" si="292"/>
        <v>130.69241114903065</v>
      </c>
      <c r="AM49" s="212">
        <f t="shared" si="292"/>
        <v>130.71937722499999</v>
      </c>
      <c r="AN49" s="212">
        <f t="shared" si="292"/>
        <v>-2.6966075969331808E-2</v>
      </c>
      <c r="AO49" s="72">
        <f t="shared" si="379"/>
        <v>0.25252961698977727</v>
      </c>
      <c r="AP49" s="72">
        <f>SUM('[1]ПОЛНАЯ СЕБЕСТОИМОСТЬ СТОКИ 2020'!R165)/3</f>
        <v>0.24354092500000002</v>
      </c>
      <c r="AQ49" s="72">
        <f>SUM('[1]ПОЛНАЯ СЕБЕСТОИМОСТЬ СТОКИ 2020'!S165)/3</f>
        <v>8.9886919897772689E-3</v>
      </c>
      <c r="AR49" s="72">
        <f t="shared" si="380"/>
        <v>0</v>
      </c>
      <c r="AS49" s="72">
        <f>SUM('[1]ПОЛНАЯ СЕБЕСТОИМОСТЬ СТОКИ 2020'!U165)</f>
        <v>0</v>
      </c>
      <c r="AT49" s="72">
        <f>SUM('[1]ПОЛНАЯ СЕБЕСТОИМОСТЬ СТОКИ 2020'!V165)</f>
        <v>0</v>
      </c>
      <c r="AU49" s="74">
        <f t="shared" ref="AU49:AU51" si="450">SUM(AV49:AW49)</f>
        <v>0</v>
      </c>
      <c r="AV49" s="74">
        <v>0</v>
      </c>
      <c r="AW49" s="74">
        <v>0</v>
      </c>
      <c r="AX49" s="72">
        <f t="shared" si="382"/>
        <v>0.25252961698977727</v>
      </c>
      <c r="AY49" s="72">
        <f t="shared" si="383"/>
        <v>0.24354092500000002</v>
      </c>
      <c r="AZ49" s="72">
        <f t="shared" si="384"/>
        <v>8.9886919897772689E-3</v>
      </c>
      <c r="BA49" s="55">
        <f t="shared" si="385"/>
        <v>0</v>
      </c>
      <c r="BB49" s="55">
        <f>SUM('[1]ПОЛНАЯ СЕБЕСТОИМОСТЬ СТОКИ 2020'!X165)</f>
        <v>0</v>
      </c>
      <c r="BC49" s="55">
        <f>SUM('[1]ПОЛНАЯ СЕБЕСТОИМОСТЬ СТОКИ 2020'!Y165)</f>
        <v>0</v>
      </c>
      <c r="BD49" s="74">
        <f t="shared" ref="BD49:BD51" si="451">SUM(BE49:BF49)</f>
        <v>0</v>
      </c>
      <c r="BE49" s="74">
        <v>0</v>
      </c>
      <c r="BF49" s="74">
        <v>0</v>
      </c>
      <c r="BG49" s="72">
        <f t="shared" si="387"/>
        <v>0.25252961698977727</v>
      </c>
      <c r="BH49" s="72">
        <f t="shared" si="388"/>
        <v>0.24354092500000002</v>
      </c>
      <c r="BI49" s="72">
        <f t="shared" si="389"/>
        <v>8.9886919897772689E-3</v>
      </c>
      <c r="BJ49" s="72">
        <f t="shared" si="390"/>
        <v>0</v>
      </c>
      <c r="BK49" s="72">
        <f>SUM('[1]ПОЛНАЯ СЕБЕСТОИМОСТЬ СТОКИ 2020'!AA165)</f>
        <v>0</v>
      </c>
      <c r="BL49" s="72">
        <f>SUM('[1]ПОЛНАЯ СЕБЕСТОИМОСТЬ СТОКИ 2020'!AB165)</f>
        <v>0</v>
      </c>
      <c r="BM49" s="74">
        <f t="shared" ref="BM49:BM51" si="452">SUM(BN49:BO49)</f>
        <v>8.56</v>
      </c>
      <c r="BN49" s="74">
        <v>8.56</v>
      </c>
      <c r="BO49" s="74">
        <v>0</v>
      </c>
      <c r="BP49" s="75">
        <f t="shared" si="392"/>
        <v>0.75758885096933182</v>
      </c>
      <c r="BQ49" s="75">
        <f t="shared" si="392"/>
        <v>0.73062277500000006</v>
      </c>
      <c r="BR49" s="75">
        <f t="shared" si="392"/>
        <v>2.6966075969331808E-2</v>
      </c>
      <c r="BS49" s="75">
        <f t="shared" si="392"/>
        <v>0</v>
      </c>
      <c r="BT49" s="75">
        <f t="shared" si="392"/>
        <v>0</v>
      </c>
      <c r="BU49" s="75">
        <f t="shared" si="392"/>
        <v>0</v>
      </c>
      <c r="BV49" s="75">
        <f t="shared" si="392"/>
        <v>8.56</v>
      </c>
      <c r="BW49" s="75">
        <f t="shared" si="392"/>
        <v>8.56</v>
      </c>
      <c r="BX49" s="75">
        <f t="shared" si="392"/>
        <v>0</v>
      </c>
      <c r="BY49" s="212">
        <f t="shared" si="294"/>
        <v>-0.75758885096933182</v>
      </c>
      <c r="BZ49" s="212">
        <f t="shared" si="294"/>
        <v>-0.73062277500000006</v>
      </c>
      <c r="CA49" s="212">
        <f t="shared" si="294"/>
        <v>-2.6966075969331808E-2</v>
      </c>
      <c r="CB49" s="75">
        <f t="shared" si="393"/>
        <v>1.5151777019386636</v>
      </c>
      <c r="CC49" s="75">
        <f t="shared" si="393"/>
        <v>1.4612455500000001</v>
      </c>
      <c r="CD49" s="75">
        <f t="shared" si="393"/>
        <v>5.3932151938663617E-2</v>
      </c>
      <c r="CE49" s="75">
        <f t="shared" si="393"/>
        <v>131.44999999999999</v>
      </c>
      <c r="CF49" s="75">
        <f t="shared" si="393"/>
        <v>131.44999999999999</v>
      </c>
      <c r="CG49" s="75">
        <f t="shared" si="393"/>
        <v>0</v>
      </c>
      <c r="CH49" s="213">
        <f t="shared" si="393"/>
        <v>17.12</v>
      </c>
      <c r="CI49" s="213">
        <f t="shared" si="393"/>
        <v>17.12</v>
      </c>
      <c r="CJ49" s="213">
        <f t="shared" si="393"/>
        <v>0</v>
      </c>
      <c r="CK49" s="212">
        <f t="shared" si="296"/>
        <v>129.93482229806133</v>
      </c>
      <c r="CL49" s="212">
        <f t="shared" si="296"/>
        <v>129.98875444999999</v>
      </c>
      <c r="CM49" s="212">
        <f t="shared" si="296"/>
        <v>-5.3932151938663617E-2</v>
      </c>
      <c r="CN49" s="72">
        <f t="shared" si="394"/>
        <v>0.25252961698977727</v>
      </c>
      <c r="CO49" s="72">
        <f>SUM('[1]ПОЛНАЯ СЕБЕСТОИМОСТЬ СТОКИ 2020'!AP165)/3</f>
        <v>0.24354092500000002</v>
      </c>
      <c r="CP49" s="72">
        <f>SUM('[1]ПОЛНАЯ СЕБЕСТОИМОСТЬ СТОКИ 2020'!AQ165)/3</f>
        <v>8.9886919897772689E-3</v>
      </c>
      <c r="CQ49" s="72">
        <f t="shared" si="395"/>
        <v>0</v>
      </c>
      <c r="CR49" s="72">
        <f>SUM('[1]ПОЛНАЯ СЕБЕСТОИМОСТЬ СТОКИ 2020'!AS165)</f>
        <v>0</v>
      </c>
      <c r="CS49" s="72">
        <f>SUM('[1]ПОЛНАЯ СЕБЕСТОИМОСТЬ СТОКИ 2020'!AT165)</f>
        <v>0</v>
      </c>
      <c r="CT49" s="74">
        <f t="shared" ref="CT49:CT51" si="453">SUM(CU49:CV49)</f>
        <v>0</v>
      </c>
      <c r="CU49" s="74">
        <v>0</v>
      </c>
      <c r="CV49" s="74">
        <v>0</v>
      </c>
      <c r="CW49" s="72">
        <f t="shared" si="397"/>
        <v>0.25252961698977727</v>
      </c>
      <c r="CX49" s="72">
        <f t="shared" si="398"/>
        <v>0.24354092500000002</v>
      </c>
      <c r="CY49" s="72">
        <f t="shared" si="399"/>
        <v>8.9886919897772689E-3</v>
      </c>
      <c r="CZ49" s="72">
        <f t="shared" si="400"/>
        <v>0</v>
      </c>
      <c r="DA49" s="72">
        <f>SUM('[1]ПОЛНАЯ СЕБЕСТОИМОСТЬ СТОКИ 2020'!AV165)</f>
        <v>0</v>
      </c>
      <c r="DB49" s="72">
        <f>SUM('[1]ПОЛНАЯ СЕБЕСТОИМОСТЬ СТОКИ 2020'!AW165)</f>
        <v>0</v>
      </c>
      <c r="DC49" s="74">
        <f t="shared" ref="DC49:DC51" si="454">SUM(DD49:DE49)</f>
        <v>0</v>
      </c>
      <c r="DD49" s="74">
        <v>0</v>
      </c>
      <c r="DE49" s="74">
        <v>0</v>
      </c>
      <c r="DF49" s="72">
        <f t="shared" si="402"/>
        <v>0.25252961698977727</v>
      </c>
      <c r="DG49" s="72">
        <f t="shared" si="403"/>
        <v>0.24354092500000002</v>
      </c>
      <c r="DH49" s="72">
        <f t="shared" si="404"/>
        <v>8.9886919897772689E-3</v>
      </c>
      <c r="DI49" s="72">
        <f t="shared" si="405"/>
        <v>0</v>
      </c>
      <c r="DJ49" s="72">
        <f>SUM('[1]ПОЛНАЯ СЕБЕСТОИМОСТЬ СТОКИ 2020'!AY165)</f>
        <v>0</v>
      </c>
      <c r="DK49" s="72">
        <f>SUM('[1]ПОЛНАЯ СЕБЕСТОИМОСТЬ СТОКИ 2020'!AZ165)</f>
        <v>0</v>
      </c>
      <c r="DL49" s="74">
        <f t="shared" ref="DL49:DL51" si="455">SUM(DM49:DN49)</f>
        <v>8.5500000000000007</v>
      </c>
      <c r="DM49" s="74">
        <v>8.5500000000000007</v>
      </c>
      <c r="DN49" s="74">
        <v>0</v>
      </c>
      <c r="DO49" s="75">
        <f t="shared" si="407"/>
        <v>0.75758885096933182</v>
      </c>
      <c r="DP49" s="75">
        <f t="shared" si="407"/>
        <v>0.73062277500000006</v>
      </c>
      <c r="DQ49" s="75">
        <f t="shared" si="407"/>
        <v>2.6966075969331808E-2</v>
      </c>
      <c r="DR49" s="75">
        <f t="shared" si="407"/>
        <v>0</v>
      </c>
      <c r="DS49" s="75">
        <f t="shared" si="407"/>
        <v>0</v>
      </c>
      <c r="DT49" s="75">
        <f t="shared" si="407"/>
        <v>0</v>
      </c>
      <c r="DU49" s="75">
        <f t="shared" si="407"/>
        <v>8.5500000000000007</v>
      </c>
      <c r="DV49" s="75">
        <f t="shared" si="407"/>
        <v>8.5500000000000007</v>
      </c>
      <c r="DW49" s="75">
        <f t="shared" si="407"/>
        <v>0</v>
      </c>
      <c r="DX49" s="212">
        <f t="shared" si="298"/>
        <v>-0.75758885096933182</v>
      </c>
      <c r="DY49" s="212">
        <f t="shared" si="298"/>
        <v>-0.73062277500000006</v>
      </c>
      <c r="DZ49" s="212">
        <f t="shared" si="298"/>
        <v>-2.6966075969331808E-2</v>
      </c>
      <c r="EA49" s="75">
        <f t="shared" si="408"/>
        <v>2.2727665529079957</v>
      </c>
      <c r="EB49" s="75">
        <f t="shared" si="408"/>
        <v>2.1918683250000002</v>
      </c>
      <c r="EC49" s="75">
        <f t="shared" si="408"/>
        <v>8.0898227907995418E-2</v>
      </c>
      <c r="ED49" s="75">
        <f t="shared" si="408"/>
        <v>131.44999999999999</v>
      </c>
      <c r="EE49" s="75">
        <f t="shared" si="408"/>
        <v>131.44999999999999</v>
      </c>
      <c r="EF49" s="75">
        <f t="shared" si="408"/>
        <v>0</v>
      </c>
      <c r="EG49" s="75">
        <f t="shared" si="408"/>
        <v>25.67</v>
      </c>
      <c r="EH49" s="75">
        <f t="shared" si="408"/>
        <v>25.67</v>
      </c>
      <c r="EI49" s="75">
        <f t="shared" si="408"/>
        <v>0</v>
      </c>
      <c r="EJ49" s="212">
        <f t="shared" si="300"/>
        <v>129.17723344709199</v>
      </c>
      <c r="EK49" s="212">
        <f t="shared" si="300"/>
        <v>129.25813167499999</v>
      </c>
      <c r="EL49" s="212">
        <f t="shared" si="300"/>
        <v>-8.0898227907995418E-2</v>
      </c>
      <c r="EM49" s="72">
        <f t="shared" si="409"/>
        <v>0.25252961698977727</v>
      </c>
      <c r="EN49" s="72">
        <f>SUM('[1]ПОЛНАЯ СЕБЕСТОИМОСТЬ СТОКИ 2020'!BN165)/3</f>
        <v>0.24354092500000002</v>
      </c>
      <c r="EO49" s="72">
        <f>SUM('[1]ПОЛНАЯ СЕБЕСТОИМОСТЬ СТОКИ 2020'!BO165)/3</f>
        <v>8.9886919897772689E-3</v>
      </c>
      <c r="EP49" s="72">
        <f t="shared" si="410"/>
        <v>0</v>
      </c>
      <c r="EQ49" s="72">
        <f>SUM('[1]ПОЛНАЯ СЕБЕСТОИМОСТЬ СТОКИ 2020'!BQ165)</f>
        <v>0</v>
      </c>
      <c r="ER49" s="72">
        <f>SUM('[1]ПОЛНАЯ СЕБЕСТОИМОСТЬ СТОКИ 2020'!BR165)</f>
        <v>0</v>
      </c>
      <c r="ES49" s="74">
        <f t="shared" ref="ES49:ES51" si="456">SUM(ET49:EU49)</f>
        <v>0</v>
      </c>
      <c r="ET49" s="74">
        <v>0</v>
      </c>
      <c r="EU49" s="74">
        <v>0</v>
      </c>
      <c r="EV49" s="72">
        <f t="shared" si="412"/>
        <v>0.25252961698977727</v>
      </c>
      <c r="EW49" s="72">
        <f t="shared" si="413"/>
        <v>0.24354092500000002</v>
      </c>
      <c r="EX49" s="72">
        <f t="shared" si="414"/>
        <v>8.9886919897772689E-3</v>
      </c>
      <c r="EY49" s="72">
        <f t="shared" si="415"/>
        <v>0</v>
      </c>
      <c r="EZ49" s="72">
        <f>SUM('[1]ПОЛНАЯ СЕБЕСТОИМОСТЬ СТОКИ 2020'!BT165)</f>
        <v>0</v>
      </c>
      <c r="FA49" s="72">
        <f>SUM('[1]ПОЛНАЯ СЕБЕСТОИМОСТЬ СТОКИ 2020'!BU165)</f>
        <v>0</v>
      </c>
      <c r="FB49" s="74">
        <f t="shared" ref="FB49:FB51" si="457">SUM(FC49:FD49)</f>
        <v>0</v>
      </c>
      <c r="FC49" s="74">
        <v>0</v>
      </c>
      <c r="FD49" s="74">
        <v>0</v>
      </c>
      <c r="FE49" s="72">
        <f t="shared" si="417"/>
        <v>0.25252961698977727</v>
      </c>
      <c r="FF49" s="72">
        <f t="shared" si="418"/>
        <v>0.24354092500000002</v>
      </c>
      <c r="FG49" s="72">
        <f t="shared" si="419"/>
        <v>8.9886919897772689E-3</v>
      </c>
      <c r="FH49" s="72">
        <f t="shared" si="420"/>
        <v>0</v>
      </c>
      <c r="FI49" s="72">
        <f>SUM('[1]ПОЛНАЯ СЕБЕСТОИМОСТЬ СТОКИ 2020'!BW165)</f>
        <v>0</v>
      </c>
      <c r="FJ49" s="72">
        <f>SUM('[1]ПОЛНАЯ СЕБЕСТОИМОСТЬ СТОКИ 2020'!BX165)</f>
        <v>0</v>
      </c>
      <c r="FK49" s="74">
        <f t="shared" ref="FK49:FK51" si="458">SUM(FL49:FM49)</f>
        <v>8.56</v>
      </c>
      <c r="FL49" s="74">
        <v>8.56</v>
      </c>
      <c r="FM49" s="74">
        <v>0</v>
      </c>
      <c r="FN49" s="75">
        <f t="shared" si="422"/>
        <v>0.75758885096933182</v>
      </c>
      <c r="FO49" s="75">
        <f t="shared" si="422"/>
        <v>0.73062277500000006</v>
      </c>
      <c r="FP49" s="75">
        <f t="shared" si="422"/>
        <v>2.6966075969331808E-2</v>
      </c>
      <c r="FQ49" s="75">
        <f t="shared" si="422"/>
        <v>0</v>
      </c>
      <c r="FR49" s="75">
        <f t="shared" si="422"/>
        <v>0</v>
      </c>
      <c r="FS49" s="75">
        <f t="shared" si="422"/>
        <v>0</v>
      </c>
      <c r="FT49" s="75">
        <f t="shared" si="422"/>
        <v>8.56</v>
      </c>
      <c r="FU49" s="75">
        <f t="shared" si="422"/>
        <v>8.56</v>
      </c>
      <c r="FV49" s="75">
        <f t="shared" si="422"/>
        <v>0</v>
      </c>
      <c r="FW49" s="212">
        <f t="shared" si="302"/>
        <v>-0.75758885096933182</v>
      </c>
      <c r="FX49" s="212">
        <f t="shared" si="302"/>
        <v>-0.73062277500000006</v>
      </c>
      <c r="FY49" s="212">
        <f t="shared" si="302"/>
        <v>-2.6966075969331808E-2</v>
      </c>
      <c r="FZ49" s="75">
        <f t="shared" si="423"/>
        <v>3.0303554038773273</v>
      </c>
      <c r="GA49" s="75">
        <f t="shared" si="423"/>
        <v>2.9224911000000002</v>
      </c>
      <c r="GB49" s="75">
        <f t="shared" si="423"/>
        <v>0.10786430387732723</v>
      </c>
      <c r="GC49" s="75">
        <f t="shared" si="423"/>
        <v>131.44999999999999</v>
      </c>
      <c r="GD49" s="75">
        <f t="shared" si="423"/>
        <v>131.44999999999999</v>
      </c>
      <c r="GE49" s="75">
        <f t="shared" si="423"/>
        <v>0</v>
      </c>
      <c r="GF49" s="75">
        <f t="shared" si="423"/>
        <v>34.230000000000004</v>
      </c>
      <c r="GG49" s="75">
        <f t="shared" si="423"/>
        <v>34.230000000000004</v>
      </c>
      <c r="GH49" s="75">
        <f t="shared" si="423"/>
        <v>0</v>
      </c>
      <c r="GI49" s="212">
        <f t="shared" si="304"/>
        <v>128.41964459612265</v>
      </c>
      <c r="GJ49" s="212">
        <f t="shared" si="304"/>
        <v>128.52750889999999</v>
      </c>
      <c r="GK49" s="212">
        <f t="shared" si="304"/>
        <v>-0.10786430387732723</v>
      </c>
      <c r="GM49" s="39">
        <f t="shared" si="305"/>
        <v>3.0303554038773282</v>
      </c>
    </row>
    <row r="50" spans="1:195" ht="18.75" customHeight="1" x14ac:dyDescent="0.3">
      <c r="A50" s="47" t="s">
        <v>77</v>
      </c>
      <c r="B50" s="115">
        <f t="shared" si="365"/>
        <v>4.0475000000000003</v>
      </c>
      <c r="C50" s="115">
        <f>SUM('[1]ПОЛНАЯ СЕБЕСТОИМОСТЬ СТОКИ 2020'!C166)/3</f>
        <v>4.0241666666666669</v>
      </c>
      <c r="D50" s="115">
        <f>SUM('[1]ПОЛНАЯ СЕБЕСТОИМОСТЬ СТОКИ 2020'!D166)/3</f>
        <v>2.3333333333333334E-2</v>
      </c>
      <c r="E50" s="115">
        <f t="shared" si="366"/>
        <v>0</v>
      </c>
      <c r="F50" s="115">
        <f>SUM('[1]ПОЛНАЯ СЕБЕСТОИМОСТЬ СТОКИ 2020'!F166)</f>
        <v>0</v>
      </c>
      <c r="G50" s="115">
        <f>SUM('[1]ПОЛНАЯ СЕБЕСТОИМОСТЬ СТОКИ 2020'!G166)</f>
        <v>0</v>
      </c>
      <c r="H50" s="116">
        <f t="shared" si="424"/>
        <v>0</v>
      </c>
      <c r="I50" s="116">
        <v>0</v>
      </c>
      <c r="J50" s="116">
        <v>0</v>
      </c>
      <c r="K50" s="115">
        <f t="shared" si="368"/>
        <v>4.0475000000000003</v>
      </c>
      <c r="L50" s="115">
        <f t="shared" si="369"/>
        <v>4.0241666666666669</v>
      </c>
      <c r="M50" s="115">
        <f t="shared" si="370"/>
        <v>2.3333333333333334E-2</v>
      </c>
      <c r="N50" s="115">
        <f t="shared" si="371"/>
        <v>0</v>
      </c>
      <c r="O50" s="115">
        <f>SUM('[1]ПОЛНАЯ СЕБЕСТОИМОСТЬ СТОКИ 2020'!I166)</f>
        <v>0</v>
      </c>
      <c r="P50" s="115">
        <f>SUM('[1]ПОЛНАЯ СЕБЕСТОИМОСТЬ СТОКИ 2020'!J166)</f>
        <v>0</v>
      </c>
      <c r="Q50" s="116">
        <f t="shared" si="448"/>
        <v>0</v>
      </c>
      <c r="R50" s="116">
        <v>0</v>
      </c>
      <c r="S50" s="116">
        <v>0</v>
      </c>
      <c r="T50" s="115">
        <f t="shared" si="373"/>
        <v>4.0475000000000003</v>
      </c>
      <c r="U50" s="115">
        <f t="shared" si="374"/>
        <v>4.0241666666666669</v>
      </c>
      <c r="V50" s="115">
        <f t="shared" si="375"/>
        <v>2.3333333333333334E-2</v>
      </c>
      <c r="W50" s="115">
        <f t="shared" si="376"/>
        <v>20.36</v>
      </c>
      <c r="X50" s="115">
        <f>SUM('[1]ПОЛНАЯ СЕБЕСТОИМОСТЬ СТОКИ 2020'!L166)</f>
        <v>20.36</v>
      </c>
      <c r="Y50" s="115">
        <f>SUM('[1]ПОЛНАЯ СЕБЕСТОИМОСТЬ СТОКИ 2020'!M166)</f>
        <v>0</v>
      </c>
      <c r="Z50" s="116">
        <f t="shared" si="449"/>
        <v>16.82</v>
      </c>
      <c r="AA50" s="116">
        <v>16.82</v>
      </c>
      <c r="AB50" s="116">
        <v>0</v>
      </c>
      <c r="AC50" s="210">
        <f t="shared" si="378"/>
        <v>12.142500000000002</v>
      </c>
      <c r="AD50" s="210">
        <f t="shared" si="378"/>
        <v>12.072500000000002</v>
      </c>
      <c r="AE50" s="210">
        <f t="shared" si="378"/>
        <v>7.0000000000000007E-2</v>
      </c>
      <c r="AF50" s="210">
        <f t="shared" si="378"/>
        <v>20.36</v>
      </c>
      <c r="AG50" s="210">
        <f t="shared" si="378"/>
        <v>20.36</v>
      </c>
      <c r="AH50" s="210">
        <f t="shared" si="378"/>
        <v>0</v>
      </c>
      <c r="AI50" s="210">
        <f t="shared" si="378"/>
        <v>16.82</v>
      </c>
      <c r="AJ50" s="210">
        <f t="shared" si="378"/>
        <v>16.82</v>
      </c>
      <c r="AK50" s="210">
        <f t="shared" si="378"/>
        <v>0</v>
      </c>
      <c r="AL50" s="51">
        <f t="shared" si="292"/>
        <v>8.2174999999999976</v>
      </c>
      <c r="AM50" s="51">
        <f t="shared" si="292"/>
        <v>8.2874999999999979</v>
      </c>
      <c r="AN50" s="51">
        <f t="shared" si="292"/>
        <v>-7.0000000000000007E-2</v>
      </c>
      <c r="AO50" s="115">
        <f t="shared" si="379"/>
        <v>4.0475000000000003</v>
      </c>
      <c r="AP50" s="115">
        <f>SUM('[1]ПОЛНАЯ СЕБЕСТОИМОСТЬ СТОКИ 2020'!R166)/3</f>
        <v>4.0241666666666669</v>
      </c>
      <c r="AQ50" s="115">
        <f>SUM('[1]ПОЛНАЯ СЕБЕСТОИМОСТЬ СТОКИ 2020'!S166)/3</f>
        <v>2.3333333333333334E-2</v>
      </c>
      <c r="AR50" s="115">
        <f t="shared" si="380"/>
        <v>0</v>
      </c>
      <c r="AS50" s="115">
        <f>SUM('[1]ПОЛНАЯ СЕБЕСТОИМОСТЬ СТОКИ 2020'!U166)</f>
        <v>0</v>
      </c>
      <c r="AT50" s="115">
        <f>SUM('[1]ПОЛНАЯ СЕБЕСТОИМОСТЬ СТОКИ 2020'!V166)</f>
        <v>0</v>
      </c>
      <c r="AU50" s="116">
        <f t="shared" si="450"/>
        <v>0</v>
      </c>
      <c r="AV50" s="116">
        <v>0</v>
      </c>
      <c r="AW50" s="116">
        <v>0</v>
      </c>
      <c r="AX50" s="115">
        <f t="shared" si="382"/>
        <v>4.0475000000000003</v>
      </c>
      <c r="AY50" s="115">
        <f t="shared" si="383"/>
        <v>4.0241666666666669</v>
      </c>
      <c r="AZ50" s="115">
        <f t="shared" si="384"/>
        <v>2.3333333333333334E-2</v>
      </c>
      <c r="BA50" s="114">
        <f t="shared" si="385"/>
        <v>0</v>
      </c>
      <c r="BB50" s="114">
        <f>SUM('[1]ПОЛНАЯ СЕБЕСТОИМОСТЬ СТОКИ 2020'!X166)</f>
        <v>0</v>
      </c>
      <c r="BC50" s="114">
        <f>SUM('[1]ПОЛНАЯ СЕБЕСТОИМОСТЬ СТОКИ 2020'!Y166)</f>
        <v>0</v>
      </c>
      <c r="BD50" s="116">
        <f t="shared" si="451"/>
        <v>0</v>
      </c>
      <c r="BE50" s="116">
        <v>0</v>
      </c>
      <c r="BF50" s="116">
        <v>0</v>
      </c>
      <c r="BG50" s="115">
        <f t="shared" si="387"/>
        <v>4.0475000000000003</v>
      </c>
      <c r="BH50" s="115">
        <f t="shared" si="388"/>
        <v>4.0241666666666669</v>
      </c>
      <c r="BI50" s="115">
        <f t="shared" si="389"/>
        <v>2.3333333333333334E-2</v>
      </c>
      <c r="BJ50" s="115">
        <f t="shared" si="390"/>
        <v>0</v>
      </c>
      <c r="BK50" s="115">
        <f>SUM('[1]ПОЛНАЯ СЕБЕСТОИМОСТЬ СТОКИ 2020'!AA166)</f>
        <v>0</v>
      </c>
      <c r="BL50" s="115">
        <f>SUM('[1]ПОЛНАЯ СЕБЕСТОИМОСТЬ СТОКИ 2020'!AB166)</f>
        <v>0</v>
      </c>
      <c r="BM50" s="116">
        <f t="shared" si="452"/>
        <v>19.16</v>
      </c>
      <c r="BN50" s="116">
        <v>19.16</v>
      </c>
      <c r="BO50" s="116">
        <v>0</v>
      </c>
      <c r="BP50" s="210">
        <f t="shared" si="392"/>
        <v>12.142500000000002</v>
      </c>
      <c r="BQ50" s="210">
        <f t="shared" si="392"/>
        <v>12.072500000000002</v>
      </c>
      <c r="BR50" s="210">
        <f t="shared" si="392"/>
        <v>7.0000000000000007E-2</v>
      </c>
      <c r="BS50" s="210">
        <f t="shared" si="392"/>
        <v>0</v>
      </c>
      <c r="BT50" s="210">
        <f t="shared" si="392"/>
        <v>0</v>
      </c>
      <c r="BU50" s="210">
        <f t="shared" si="392"/>
        <v>0</v>
      </c>
      <c r="BV50" s="210">
        <f t="shared" si="392"/>
        <v>19.16</v>
      </c>
      <c r="BW50" s="210">
        <f t="shared" si="392"/>
        <v>19.16</v>
      </c>
      <c r="BX50" s="210">
        <f t="shared" si="392"/>
        <v>0</v>
      </c>
      <c r="BY50" s="51">
        <f t="shared" si="294"/>
        <v>-12.142500000000002</v>
      </c>
      <c r="BZ50" s="51">
        <f t="shared" si="294"/>
        <v>-12.072500000000002</v>
      </c>
      <c r="CA50" s="51">
        <f t="shared" si="294"/>
        <v>-7.0000000000000007E-2</v>
      </c>
      <c r="CB50" s="210">
        <f t="shared" si="393"/>
        <v>24.285000000000004</v>
      </c>
      <c r="CC50" s="210">
        <f t="shared" si="393"/>
        <v>24.145000000000003</v>
      </c>
      <c r="CD50" s="210">
        <f t="shared" si="393"/>
        <v>0.14000000000000001</v>
      </c>
      <c r="CE50" s="210">
        <f t="shared" si="393"/>
        <v>20.36</v>
      </c>
      <c r="CF50" s="210">
        <f t="shared" si="393"/>
        <v>20.36</v>
      </c>
      <c r="CG50" s="210">
        <f t="shared" si="393"/>
        <v>0</v>
      </c>
      <c r="CH50" s="211">
        <f t="shared" si="393"/>
        <v>35.980000000000004</v>
      </c>
      <c r="CI50" s="211">
        <f t="shared" si="393"/>
        <v>35.980000000000004</v>
      </c>
      <c r="CJ50" s="211">
        <f t="shared" si="393"/>
        <v>0</v>
      </c>
      <c r="CK50" s="51">
        <f t="shared" si="296"/>
        <v>-3.9250000000000043</v>
      </c>
      <c r="CL50" s="51">
        <f t="shared" si="296"/>
        <v>-3.7850000000000037</v>
      </c>
      <c r="CM50" s="51">
        <f t="shared" si="296"/>
        <v>-0.14000000000000001</v>
      </c>
      <c r="CN50" s="115">
        <f t="shared" si="394"/>
        <v>4.0475000000000003</v>
      </c>
      <c r="CO50" s="115">
        <f>SUM('[1]ПОЛНАЯ СЕБЕСТОИМОСТЬ СТОКИ 2020'!AP166)/3</f>
        <v>4.0241666666666669</v>
      </c>
      <c r="CP50" s="115">
        <f>SUM('[1]ПОЛНАЯ СЕБЕСТОИМОСТЬ СТОКИ 2020'!AQ166)/3</f>
        <v>2.3333333333333334E-2</v>
      </c>
      <c r="CQ50" s="115">
        <f t="shared" si="395"/>
        <v>0</v>
      </c>
      <c r="CR50" s="115">
        <f>SUM('[1]ПОЛНАЯ СЕБЕСТОИМОСТЬ СТОКИ 2020'!AS166)</f>
        <v>0</v>
      </c>
      <c r="CS50" s="115">
        <f>SUM('[1]ПОЛНАЯ СЕБЕСТОИМОСТЬ СТОКИ 2020'!AT166)</f>
        <v>0</v>
      </c>
      <c r="CT50" s="116">
        <f t="shared" si="453"/>
        <v>0</v>
      </c>
      <c r="CU50" s="116">
        <v>0</v>
      </c>
      <c r="CV50" s="116">
        <v>0</v>
      </c>
      <c r="CW50" s="115">
        <f t="shared" si="397"/>
        <v>4.0475000000000003</v>
      </c>
      <c r="CX50" s="115">
        <f t="shared" si="398"/>
        <v>4.0241666666666669</v>
      </c>
      <c r="CY50" s="115">
        <f t="shared" si="399"/>
        <v>2.3333333333333334E-2</v>
      </c>
      <c r="CZ50" s="115">
        <f t="shared" si="400"/>
        <v>0</v>
      </c>
      <c r="DA50" s="115">
        <f>SUM('[1]ПОЛНАЯ СЕБЕСТОИМОСТЬ СТОКИ 2020'!AV166)</f>
        <v>0</v>
      </c>
      <c r="DB50" s="115">
        <f>SUM('[1]ПОЛНАЯ СЕБЕСТОИМОСТЬ СТОКИ 2020'!AW166)</f>
        <v>0</v>
      </c>
      <c r="DC50" s="116">
        <f t="shared" si="454"/>
        <v>0</v>
      </c>
      <c r="DD50" s="116">
        <v>0</v>
      </c>
      <c r="DE50" s="116">
        <v>0</v>
      </c>
      <c r="DF50" s="115">
        <f t="shared" si="402"/>
        <v>4.0475000000000003</v>
      </c>
      <c r="DG50" s="115">
        <f t="shared" si="403"/>
        <v>4.0241666666666669</v>
      </c>
      <c r="DH50" s="115">
        <f t="shared" si="404"/>
        <v>2.3333333333333334E-2</v>
      </c>
      <c r="DI50" s="115">
        <f t="shared" si="405"/>
        <v>0</v>
      </c>
      <c r="DJ50" s="115">
        <f>SUM('[1]ПОЛНАЯ СЕБЕСТОИМОСТЬ СТОКИ 2020'!AY166)</f>
        <v>0</v>
      </c>
      <c r="DK50" s="115">
        <f>SUM('[1]ПОЛНАЯ СЕБЕСТОИМОСТЬ СТОКИ 2020'!AZ166)</f>
        <v>0</v>
      </c>
      <c r="DL50" s="116">
        <f t="shared" si="455"/>
        <v>19.16</v>
      </c>
      <c r="DM50" s="116">
        <v>19.16</v>
      </c>
      <c r="DN50" s="116">
        <v>0</v>
      </c>
      <c r="DO50" s="210">
        <f t="shared" si="407"/>
        <v>12.142500000000002</v>
      </c>
      <c r="DP50" s="210">
        <f t="shared" si="407"/>
        <v>12.072500000000002</v>
      </c>
      <c r="DQ50" s="210">
        <f t="shared" si="407"/>
        <v>7.0000000000000007E-2</v>
      </c>
      <c r="DR50" s="210">
        <f t="shared" si="407"/>
        <v>0</v>
      </c>
      <c r="DS50" s="210">
        <f t="shared" si="407"/>
        <v>0</v>
      </c>
      <c r="DT50" s="210">
        <f t="shared" si="407"/>
        <v>0</v>
      </c>
      <c r="DU50" s="210">
        <f t="shared" si="407"/>
        <v>19.16</v>
      </c>
      <c r="DV50" s="210">
        <f t="shared" si="407"/>
        <v>19.16</v>
      </c>
      <c r="DW50" s="210">
        <f t="shared" si="407"/>
        <v>0</v>
      </c>
      <c r="DX50" s="51">
        <f t="shared" si="298"/>
        <v>-12.142500000000002</v>
      </c>
      <c r="DY50" s="51">
        <f t="shared" si="298"/>
        <v>-12.072500000000002</v>
      </c>
      <c r="DZ50" s="51">
        <f t="shared" si="298"/>
        <v>-7.0000000000000007E-2</v>
      </c>
      <c r="EA50" s="210">
        <f t="shared" si="408"/>
        <v>36.427500000000009</v>
      </c>
      <c r="EB50" s="210">
        <f t="shared" si="408"/>
        <v>36.217500000000001</v>
      </c>
      <c r="EC50" s="210">
        <f t="shared" si="408"/>
        <v>0.21000000000000002</v>
      </c>
      <c r="ED50" s="210">
        <f t="shared" si="408"/>
        <v>20.36</v>
      </c>
      <c r="EE50" s="210">
        <f t="shared" si="408"/>
        <v>20.36</v>
      </c>
      <c r="EF50" s="210">
        <f t="shared" si="408"/>
        <v>0</v>
      </c>
      <c r="EG50" s="210">
        <f t="shared" si="408"/>
        <v>55.14</v>
      </c>
      <c r="EH50" s="210">
        <f t="shared" si="408"/>
        <v>55.14</v>
      </c>
      <c r="EI50" s="210">
        <f t="shared" si="408"/>
        <v>0</v>
      </c>
      <c r="EJ50" s="51">
        <f t="shared" si="300"/>
        <v>-16.06750000000001</v>
      </c>
      <c r="EK50" s="51">
        <f t="shared" si="300"/>
        <v>-15.857500000000002</v>
      </c>
      <c r="EL50" s="51">
        <f t="shared" si="300"/>
        <v>-0.21000000000000002</v>
      </c>
      <c r="EM50" s="115">
        <f t="shared" si="409"/>
        <v>4.0475000000000003</v>
      </c>
      <c r="EN50" s="115">
        <f>SUM('[1]ПОЛНАЯ СЕБЕСТОИМОСТЬ СТОКИ 2020'!BN166)/3</f>
        <v>4.0241666666666669</v>
      </c>
      <c r="EO50" s="115">
        <f>SUM('[1]ПОЛНАЯ СЕБЕСТОИМОСТЬ СТОКИ 2020'!BO166)/3</f>
        <v>2.3333333333333334E-2</v>
      </c>
      <c r="EP50" s="115">
        <f t="shared" si="410"/>
        <v>0</v>
      </c>
      <c r="EQ50" s="115">
        <f>SUM('[1]ПОЛНАЯ СЕБЕСТОИМОСТЬ СТОКИ 2020'!BQ166)</f>
        <v>0</v>
      </c>
      <c r="ER50" s="115">
        <f>SUM('[1]ПОЛНАЯ СЕБЕСТОИМОСТЬ СТОКИ 2020'!BR166)</f>
        <v>0</v>
      </c>
      <c r="ES50" s="116">
        <f t="shared" si="456"/>
        <v>0</v>
      </c>
      <c r="ET50" s="116">
        <v>0</v>
      </c>
      <c r="EU50" s="116">
        <v>0</v>
      </c>
      <c r="EV50" s="115">
        <f t="shared" si="412"/>
        <v>4.0475000000000003</v>
      </c>
      <c r="EW50" s="115">
        <f t="shared" si="413"/>
        <v>4.0241666666666669</v>
      </c>
      <c r="EX50" s="115">
        <f t="shared" si="414"/>
        <v>2.3333333333333334E-2</v>
      </c>
      <c r="EY50" s="115">
        <f t="shared" si="415"/>
        <v>0</v>
      </c>
      <c r="EZ50" s="115">
        <f>SUM('[1]ПОЛНАЯ СЕБЕСТОИМОСТЬ СТОКИ 2020'!BT166)</f>
        <v>0</v>
      </c>
      <c r="FA50" s="115">
        <f>SUM('[1]ПОЛНАЯ СЕБЕСТОИМОСТЬ СТОКИ 2020'!BU166)</f>
        <v>0</v>
      </c>
      <c r="FB50" s="116">
        <f t="shared" si="457"/>
        <v>0</v>
      </c>
      <c r="FC50" s="116">
        <v>0</v>
      </c>
      <c r="FD50" s="116">
        <v>0</v>
      </c>
      <c r="FE50" s="115">
        <f t="shared" si="417"/>
        <v>4.0475000000000003</v>
      </c>
      <c r="FF50" s="115">
        <f t="shared" si="418"/>
        <v>4.0241666666666669</v>
      </c>
      <c r="FG50" s="115">
        <f t="shared" si="419"/>
        <v>2.3333333333333334E-2</v>
      </c>
      <c r="FH50" s="115">
        <f t="shared" si="420"/>
        <v>0</v>
      </c>
      <c r="FI50" s="115">
        <f>SUM('[1]ПОЛНАЯ СЕБЕСТОИМОСТЬ СТОКИ 2020'!BW166)</f>
        <v>0</v>
      </c>
      <c r="FJ50" s="115">
        <f>SUM('[1]ПОЛНАЯ СЕБЕСТОИМОСТЬ СТОКИ 2020'!BX166)</f>
        <v>0</v>
      </c>
      <c r="FK50" s="116">
        <f t="shared" si="458"/>
        <v>19.16</v>
      </c>
      <c r="FL50" s="116">
        <v>19.16</v>
      </c>
      <c r="FM50" s="116">
        <v>0</v>
      </c>
      <c r="FN50" s="210">
        <f t="shared" si="422"/>
        <v>12.142500000000002</v>
      </c>
      <c r="FO50" s="210">
        <f t="shared" si="422"/>
        <v>12.072500000000002</v>
      </c>
      <c r="FP50" s="210">
        <f t="shared" si="422"/>
        <v>7.0000000000000007E-2</v>
      </c>
      <c r="FQ50" s="210">
        <f t="shared" si="422"/>
        <v>0</v>
      </c>
      <c r="FR50" s="210">
        <f t="shared" si="422"/>
        <v>0</v>
      </c>
      <c r="FS50" s="210">
        <f t="shared" si="422"/>
        <v>0</v>
      </c>
      <c r="FT50" s="210">
        <f t="shared" si="422"/>
        <v>19.16</v>
      </c>
      <c r="FU50" s="210">
        <f t="shared" si="422"/>
        <v>19.16</v>
      </c>
      <c r="FV50" s="210">
        <f t="shared" si="422"/>
        <v>0</v>
      </c>
      <c r="FW50" s="51">
        <f t="shared" si="302"/>
        <v>-12.142500000000002</v>
      </c>
      <c r="FX50" s="51">
        <f t="shared" si="302"/>
        <v>-12.072500000000002</v>
      </c>
      <c r="FY50" s="51">
        <f t="shared" si="302"/>
        <v>-7.0000000000000007E-2</v>
      </c>
      <c r="FZ50" s="210">
        <f t="shared" si="423"/>
        <v>48.570000000000007</v>
      </c>
      <c r="GA50" s="210">
        <f t="shared" si="423"/>
        <v>48.290000000000006</v>
      </c>
      <c r="GB50" s="210">
        <f t="shared" si="423"/>
        <v>0.28000000000000003</v>
      </c>
      <c r="GC50" s="210">
        <f t="shared" si="423"/>
        <v>20.36</v>
      </c>
      <c r="GD50" s="210">
        <f t="shared" si="423"/>
        <v>20.36</v>
      </c>
      <c r="GE50" s="210">
        <f t="shared" si="423"/>
        <v>0</v>
      </c>
      <c r="GF50" s="210">
        <f t="shared" si="423"/>
        <v>74.3</v>
      </c>
      <c r="GG50" s="210">
        <f t="shared" si="423"/>
        <v>74.3</v>
      </c>
      <c r="GH50" s="210">
        <f t="shared" si="423"/>
        <v>0</v>
      </c>
      <c r="GI50" s="51">
        <f t="shared" si="304"/>
        <v>-28.210000000000008</v>
      </c>
      <c r="GJ50" s="51">
        <f t="shared" si="304"/>
        <v>-27.930000000000007</v>
      </c>
      <c r="GK50" s="51">
        <f t="shared" si="304"/>
        <v>-0.28000000000000003</v>
      </c>
      <c r="GM50" s="39">
        <f t="shared" si="305"/>
        <v>48.57</v>
      </c>
    </row>
    <row r="51" spans="1:195" ht="18.75" customHeight="1" x14ac:dyDescent="0.3">
      <c r="A51" s="47" t="s">
        <v>79</v>
      </c>
      <c r="B51" s="115">
        <f t="shared" si="365"/>
        <v>78.955134252566438</v>
      </c>
      <c r="C51" s="115">
        <f>SUM('[1]ПОЛНАЯ СЕБЕСТОИМОСТЬ СТОКИ 2020'!C167)/3</f>
        <v>78.546633283219037</v>
      </c>
      <c r="D51" s="115">
        <f>SUM('[1]ПОЛНАЯ СЕБЕСТОИМОСТЬ СТОКИ 2020'!D167)/3</f>
        <v>0.40850096934740493</v>
      </c>
      <c r="E51" s="115">
        <f t="shared" si="366"/>
        <v>0</v>
      </c>
      <c r="F51" s="115">
        <f>SUM('[1]ПОЛНАЯ СЕБЕСТОИМОСТЬ СТОКИ 2020'!F167)</f>
        <v>0</v>
      </c>
      <c r="G51" s="115">
        <f>SUM('[1]ПОЛНАЯ СЕБЕСТОИМОСТЬ СТОКИ 2020'!G167)</f>
        <v>0</v>
      </c>
      <c r="H51" s="116">
        <f t="shared" si="424"/>
        <v>0</v>
      </c>
      <c r="I51" s="116">
        <v>0</v>
      </c>
      <c r="J51" s="116">
        <v>0</v>
      </c>
      <c r="K51" s="115">
        <f t="shared" si="368"/>
        <v>78.955134252566438</v>
      </c>
      <c r="L51" s="115">
        <f t="shared" si="369"/>
        <v>78.546633283219037</v>
      </c>
      <c r="M51" s="115">
        <f t="shared" si="370"/>
        <v>0.40850096934740493</v>
      </c>
      <c r="N51" s="115">
        <f t="shared" si="371"/>
        <v>0</v>
      </c>
      <c r="O51" s="115">
        <f>SUM('[1]ПОЛНАЯ СЕБЕСТОИМОСТЬ СТОКИ 2020'!I167)</f>
        <v>0</v>
      </c>
      <c r="P51" s="115">
        <f>SUM('[1]ПОЛНАЯ СЕБЕСТОИМОСТЬ СТОКИ 2020'!J167)</f>
        <v>0</v>
      </c>
      <c r="Q51" s="116">
        <f t="shared" si="448"/>
        <v>0</v>
      </c>
      <c r="R51" s="116">
        <v>0</v>
      </c>
      <c r="S51" s="116">
        <v>0</v>
      </c>
      <c r="T51" s="115">
        <f t="shared" si="373"/>
        <v>78.955134252566438</v>
      </c>
      <c r="U51" s="115">
        <f t="shared" si="374"/>
        <v>78.546633283219037</v>
      </c>
      <c r="V51" s="115">
        <f t="shared" si="375"/>
        <v>0.40850096934740493</v>
      </c>
      <c r="W51" s="115">
        <f t="shared" si="376"/>
        <v>0</v>
      </c>
      <c r="X51" s="115">
        <f>SUM('[1]ПОЛНАЯ СЕБЕСТОИМОСТЬ СТОКИ 2020'!L167)</f>
        <v>0</v>
      </c>
      <c r="Y51" s="115">
        <f>SUM('[1]ПОЛНАЯ СЕБЕСТОИМОСТЬ СТОКИ 2020'!M167)</f>
        <v>0</v>
      </c>
      <c r="Z51" s="116">
        <f t="shared" si="449"/>
        <v>0</v>
      </c>
      <c r="AA51" s="116">
        <v>0</v>
      </c>
      <c r="AB51" s="116">
        <v>0</v>
      </c>
      <c r="AC51" s="210">
        <f t="shared" si="378"/>
        <v>236.86540275769931</v>
      </c>
      <c r="AD51" s="210">
        <f t="shared" si="378"/>
        <v>235.63989984965713</v>
      </c>
      <c r="AE51" s="210">
        <f t="shared" si="378"/>
        <v>1.2255029080422148</v>
      </c>
      <c r="AF51" s="210">
        <f t="shared" si="378"/>
        <v>0</v>
      </c>
      <c r="AG51" s="210">
        <f t="shared" si="378"/>
        <v>0</v>
      </c>
      <c r="AH51" s="210">
        <f t="shared" si="378"/>
        <v>0</v>
      </c>
      <c r="AI51" s="210">
        <f t="shared" si="378"/>
        <v>0</v>
      </c>
      <c r="AJ51" s="210">
        <f t="shared" si="378"/>
        <v>0</v>
      </c>
      <c r="AK51" s="210">
        <f t="shared" si="378"/>
        <v>0</v>
      </c>
      <c r="AL51" s="51">
        <f t="shared" si="292"/>
        <v>-236.86540275769931</v>
      </c>
      <c r="AM51" s="51">
        <f t="shared" si="292"/>
        <v>-235.63989984965713</v>
      </c>
      <c r="AN51" s="51">
        <f t="shared" si="292"/>
        <v>-1.2255029080422148</v>
      </c>
      <c r="AO51" s="115">
        <f t="shared" si="379"/>
        <v>78.955134252566438</v>
      </c>
      <c r="AP51" s="115">
        <f>SUM('[1]ПОЛНАЯ СЕБЕСТОИМОСТЬ СТОКИ 2020'!R167)/3</f>
        <v>78.546633283219037</v>
      </c>
      <c r="AQ51" s="115">
        <f>SUM('[1]ПОЛНАЯ СЕБЕСТОИМОСТЬ СТОКИ 2020'!S167)/3</f>
        <v>0.40850096934740493</v>
      </c>
      <c r="AR51" s="115">
        <f t="shared" si="380"/>
        <v>0</v>
      </c>
      <c r="AS51" s="115">
        <f>SUM('[1]ПОЛНАЯ СЕБЕСТОИМОСТЬ СТОКИ 2020'!U167)</f>
        <v>0</v>
      </c>
      <c r="AT51" s="115">
        <f>SUM('[1]ПОЛНАЯ СЕБЕСТОИМОСТЬ СТОКИ 2020'!V167)</f>
        <v>0</v>
      </c>
      <c r="AU51" s="116">
        <f t="shared" si="450"/>
        <v>0</v>
      </c>
      <c r="AV51" s="116">
        <v>0</v>
      </c>
      <c r="AW51" s="116">
        <v>0</v>
      </c>
      <c r="AX51" s="115">
        <f t="shared" si="382"/>
        <v>78.955134252566438</v>
      </c>
      <c r="AY51" s="115">
        <f t="shared" si="383"/>
        <v>78.546633283219037</v>
      </c>
      <c r="AZ51" s="115">
        <f t="shared" si="384"/>
        <v>0.40850096934740493</v>
      </c>
      <c r="BA51" s="114">
        <f t="shared" si="385"/>
        <v>0</v>
      </c>
      <c r="BB51" s="114">
        <f>SUM('[1]ПОЛНАЯ СЕБЕСТОИМОСТЬ СТОКИ 2020'!X167)</f>
        <v>0</v>
      </c>
      <c r="BC51" s="114">
        <f>SUM('[1]ПОЛНАЯ СЕБЕСТОИМОСТЬ СТОКИ 2020'!Y167)</f>
        <v>0</v>
      </c>
      <c r="BD51" s="116">
        <f t="shared" si="451"/>
        <v>0</v>
      </c>
      <c r="BE51" s="116">
        <v>0</v>
      </c>
      <c r="BF51" s="116">
        <v>0</v>
      </c>
      <c r="BG51" s="115">
        <f t="shared" si="387"/>
        <v>78.955134252566438</v>
      </c>
      <c r="BH51" s="115">
        <f t="shared" si="388"/>
        <v>78.546633283219037</v>
      </c>
      <c r="BI51" s="115">
        <f t="shared" si="389"/>
        <v>0.40850096934740493</v>
      </c>
      <c r="BJ51" s="115">
        <f t="shared" si="390"/>
        <v>0</v>
      </c>
      <c r="BK51" s="115">
        <f>SUM('[1]ПОЛНАЯ СЕБЕСТОИМОСТЬ СТОКИ 2020'!AA167)</f>
        <v>0</v>
      </c>
      <c r="BL51" s="115">
        <f>SUM('[1]ПОЛНАЯ СЕБЕСТОИМОСТЬ СТОКИ 2020'!AB167)</f>
        <v>0</v>
      </c>
      <c r="BM51" s="116">
        <f t="shared" si="452"/>
        <v>0</v>
      </c>
      <c r="BN51" s="116">
        <v>0</v>
      </c>
      <c r="BO51" s="116">
        <v>0</v>
      </c>
      <c r="BP51" s="210">
        <f t="shared" si="392"/>
        <v>236.86540275769931</v>
      </c>
      <c r="BQ51" s="210">
        <f t="shared" si="392"/>
        <v>235.63989984965713</v>
      </c>
      <c r="BR51" s="210">
        <f t="shared" si="392"/>
        <v>1.2255029080422148</v>
      </c>
      <c r="BS51" s="210">
        <f t="shared" si="392"/>
        <v>0</v>
      </c>
      <c r="BT51" s="210">
        <f t="shared" si="392"/>
        <v>0</v>
      </c>
      <c r="BU51" s="210">
        <f t="shared" si="392"/>
        <v>0</v>
      </c>
      <c r="BV51" s="210">
        <f t="shared" si="392"/>
        <v>0</v>
      </c>
      <c r="BW51" s="210">
        <f t="shared" si="392"/>
        <v>0</v>
      </c>
      <c r="BX51" s="210">
        <f t="shared" si="392"/>
        <v>0</v>
      </c>
      <c r="BY51" s="51">
        <f t="shared" si="294"/>
        <v>-236.86540275769931</v>
      </c>
      <c r="BZ51" s="51">
        <f t="shared" si="294"/>
        <v>-235.63989984965713</v>
      </c>
      <c r="CA51" s="51">
        <f t="shared" si="294"/>
        <v>-1.2255029080422148</v>
      </c>
      <c r="CB51" s="210">
        <f t="shared" si="393"/>
        <v>473.73080551539863</v>
      </c>
      <c r="CC51" s="210">
        <f t="shared" si="393"/>
        <v>471.27979969931425</v>
      </c>
      <c r="CD51" s="210">
        <f t="shared" si="393"/>
        <v>2.4510058160844297</v>
      </c>
      <c r="CE51" s="210">
        <f t="shared" si="393"/>
        <v>0</v>
      </c>
      <c r="CF51" s="210">
        <f t="shared" si="393"/>
        <v>0</v>
      </c>
      <c r="CG51" s="210">
        <f t="shared" si="393"/>
        <v>0</v>
      </c>
      <c r="CH51" s="211">
        <f t="shared" si="393"/>
        <v>0</v>
      </c>
      <c r="CI51" s="211">
        <f t="shared" si="393"/>
        <v>0</v>
      </c>
      <c r="CJ51" s="211">
        <f t="shared" si="393"/>
        <v>0</v>
      </c>
      <c r="CK51" s="51">
        <f t="shared" si="296"/>
        <v>-473.73080551539863</v>
      </c>
      <c r="CL51" s="51">
        <f t="shared" si="296"/>
        <v>-471.27979969931425</v>
      </c>
      <c r="CM51" s="51">
        <f t="shared" si="296"/>
        <v>-2.4510058160844297</v>
      </c>
      <c r="CN51" s="115">
        <f t="shared" si="394"/>
        <v>78.955134252566438</v>
      </c>
      <c r="CO51" s="115">
        <f>SUM('[1]ПОЛНАЯ СЕБЕСТОИМОСТЬ СТОКИ 2020'!AP167)/3</f>
        <v>78.546633283219037</v>
      </c>
      <c r="CP51" s="115">
        <f>SUM('[1]ПОЛНАЯ СЕБЕСТОИМОСТЬ СТОКИ 2020'!AQ167)/3</f>
        <v>0.40850096934740493</v>
      </c>
      <c r="CQ51" s="115">
        <f t="shared" si="395"/>
        <v>0</v>
      </c>
      <c r="CR51" s="115">
        <f>SUM('[1]ПОЛНАЯ СЕБЕСТОИМОСТЬ СТОКИ 2020'!AS167)</f>
        <v>0</v>
      </c>
      <c r="CS51" s="115">
        <f>SUM('[1]ПОЛНАЯ СЕБЕСТОИМОСТЬ СТОКИ 2020'!AT167)</f>
        <v>0</v>
      </c>
      <c r="CT51" s="116">
        <f t="shared" si="453"/>
        <v>0</v>
      </c>
      <c r="CU51" s="116">
        <v>0</v>
      </c>
      <c r="CV51" s="116">
        <v>0</v>
      </c>
      <c r="CW51" s="115">
        <f t="shared" si="397"/>
        <v>78.955134252566438</v>
      </c>
      <c r="CX51" s="115">
        <f t="shared" si="398"/>
        <v>78.546633283219037</v>
      </c>
      <c r="CY51" s="115">
        <f t="shared" si="399"/>
        <v>0.40850096934740493</v>
      </c>
      <c r="CZ51" s="115">
        <f t="shared" si="400"/>
        <v>0</v>
      </c>
      <c r="DA51" s="115">
        <f>SUM('[1]ПОЛНАЯ СЕБЕСТОИМОСТЬ СТОКИ 2020'!AV167)</f>
        <v>0</v>
      </c>
      <c r="DB51" s="115">
        <f>SUM('[1]ПОЛНАЯ СЕБЕСТОИМОСТЬ СТОКИ 2020'!AW167)</f>
        <v>0</v>
      </c>
      <c r="DC51" s="116">
        <f t="shared" si="454"/>
        <v>0</v>
      </c>
      <c r="DD51" s="116">
        <v>0</v>
      </c>
      <c r="DE51" s="116">
        <v>0</v>
      </c>
      <c r="DF51" s="115">
        <f t="shared" si="402"/>
        <v>78.955134252566438</v>
      </c>
      <c r="DG51" s="115">
        <f t="shared" si="403"/>
        <v>78.546633283219037</v>
      </c>
      <c r="DH51" s="115">
        <f t="shared" si="404"/>
        <v>0.40850096934740493</v>
      </c>
      <c r="DI51" s="115">
        <f t="shared" si="405"/>
        <v>0</v>
      </c>
      <c r="DJ51" s="115">
        <f>SUM('[1]ПОЛНАЯ СЕБЕСТОИМОСТЬ СТОКИ 2020'!AY167)</f>
        <v>0</v>
      </c>
      <c r="DK51" s="115">
        <f>SUM('[1]ПОЛНАЯ СЕБЕСТОИМОСТЬ СТОКИ 2020'!AZ167)</f>
        <v>0</v>
      </c>
      <c r="DL51" s="116">
        <f t="shared" si="455"/>
        <v>0</v>
      </c>
      <c r="DM51" s="116">
        <v>0</v>
      </c>
      <c r="DN51" s="116">
        <v>0</v>
      </c>
      <c r="DO51" s="210">
        <f t="shared" si="407"/>
        <v>236.86540275769931</v>
      </c>
      <c r="DP51" s="210">
        <f t="shared" si="407"/>
        <v>235.63989984965713</v>
      </c>
      <c r="DQ51" s="210">
        <f t="shared" si="407"/>
        <v>1.2255029080422148</v>
      </c>
      <c r="DR51" s="210">
        <f t="shared" si="407"/>
        <v>0</v>
      </c>
      <c r="DS51" s="210">
        <f t="shared" si="407"/>
        <v>0</v>
      </c>
      <c r="DT51" s="210">
        <f t="shared" si="407"/>
        <v>0</v>
      </c>
      <c r="DU51" s="210">
        <f t="shared" si="407"/>
        <v>0</v>
      </c>
      <c r="DV51" s="210">
        <f t="shared" si="407"/>
        <v>0</v>
      </c>
      <c r="DW51" s="210">
        <f t="shared" si="407"/>
        <v>0</v>
      </c>
      <c r="DX51" s="51">
        <f t="shared" si="298"/>
        <v>-236.86540275769931</v>
      </c>
      <c r="DY51" s="51">
        <f t="shared" si="298"/>
        <v>-235.63989984965713</v>
      </c>
      <c r="DZ51" s="51">
        <f t="shared" si="298"/>
        <v>-1.2255029080422148</v>
      </c>
      <c r="EA51" s="210">
        <f t="shared" si="408"/>
        <v>710.596208273098</v>
      </c>
      <c r="EB51" s="210">
        <f t="shared" si="408"/>
        <v>706.91969954897138</v>
      </c>
      <c r="EC51" s="210">
        <f t="shared" si="408"/>
        <v>3.6765087241266445</v>
      </c>
      <c r="ED51" s="210">
        <f t="shared" si="408"/>
        <v>0</v>
      </c>
      <c r="EE51" s="210">
        <f t="shared" si="408"/>
        <v>0</v>
      </c>
      <c r="EF51" s="210">
        <f t="shared" si="408"/>
        <v>0</v>
      </c>
      <c r="EG51" s="210">
        <f t="shared" si="408"/>
        <v>0</v>
      </c>
      <c r="EH51" s="210">
        <f t="shared" si="408"/>
        <v>0</v>
      </c>
      <c r="EI51" s="210">
        <f t="shared" si="408"/>
        <v>0</v>
      </c>
      <c r="EJ51" s="51">
        <f t="shared" si="300"/>
        <v>-710.596208273098</v>
      </c>
      <c r="EK51" s="51">
        <f t="shared" si="300"/>
        <v>-706.91969954897138</v>
      </c>
      <c r="EL51" s="51">
        <f t="shared" si="300"/>
        <v>-3.6765087241266445</v>
      </c>
      <c r="EM51" s="115">
        <f t="shared" si="409"/>
        <v>78.955134252566438</v>
      </c>
      <c r="EN51" s="115">
        <f>SUM('[1]ПОЛНАЯ СЕБЕСТОИМОСТЬ СТОКИ 2020'!BN167)/3</f>
        <v>78.546633283219037</v>
      </c>
      <c r="EO51" s="115">
        <f>SUM('[1]ПОЛНАЯ СЕБЕСТОИМОСТЬ СТОКИ 2020'!BO167)/3</f>
        <v>0.40850096934740493</v>
      </c>
      <c r="EP51" s="115">
        <f t="shared" si="410"/>
        <v>0</v>
      </c>
      <c r="EQ51" s="115">
        <f>SUM('[1]ПОЛНАЯ СЕБЕСТОИМОСТЬ СТОКИ 2020'!BQ167)</f>
        <v>0</v>
      </c>
      <c r="ER51" s="115">
        <f>SUM('[1]ПОЛНАЯ СЕБЕСТОИМОСТЬ СТОКИ 2020'!BR167)</f>
        <v>0</v>
      </c>
      <c r="ES51" s="116">
        <f t="shared" si="456"/>
        <v>0</v>
      </c>
      <c r="ET51" s="116">
        <v>0</v>
      </c>
      <c r="EU51" s="116">
        <v>0</v>
      </c>
      <c r="EV51" s="115">
        <f t="shared" si="412"/>
        <v>78.955134252566438</v>
      </c>
      <c r="EW51" s="115">
        <f t="shared" si="413"/>
        <v>78.546633283219037</v>
      </c>
      <c r="EX51" s="115">
        <f t="shared" si="414"/>
        <v>0.40850096934740493</v>
      </c>
      <c r="EY51" s="115">
        <f t="shared" si="415"/>
        <v>0</v>
      </c>
      <c r="EZ51" s="115">
        <f>SUM('[1]ПОЛНАЯ СЕБЕСТОИМОСТЬ СТОКИ 2020'!BT167)</f>
        <v>0</v>
      </c>
      <c r="FA51" s="115">
        <f>SUM('[1]ПОЛНАЯ СЕБЕСТОИМОСТЬ СТОКИ 2020'!BU167)</f>
        <v>0</v>
      </c>
      <c r="FB51" s="116">
        <f t="shared" si="457"/>
        <v>0</v>
      </c>
      <c r="FC51" s="116">
        <v>0</v>
      </c>
      <c r="FD51" s="116">
        <v>0</v>
      </c>
      <c r="FE51" s="115">
        <f t="shared" si="417"/>
        <v>78.955134252566438</v>
      </c>
      <c r="FF51" s="115">
        <f t="shared" si="418"/>
        <v>78.546633283219037</v>
      </c>
      <c r="FG51" s="115">
        <f t="shared" si="419"/>
        <v>0.40850096934740493</v>
      </c>
      <c r="FH51" s="115">
        <f t="shared" si="420"/>
        <v>0</v>
      </c>
      <c r="FI51" s="115">
        <f>SUM('[1]ПОЛНАЯ СЕБЕСТОИМОСТЬ СТОКИ 2020'!BW167)</f>
        <v>0</v>
      </c>
      <c r="FJ51" s="115">
        <f>SUM('[1]ПОЛНАЯ СЕБЕСТОИМОСТЬ СТОКИ 2020'!BX167)</f>
        <v>0</v>
      </c>
      <c r="FK51" s="116">
        <f t="shared" si="458"/>
        <v>0</v>
      </c>
      <c r="FL51" s="116">
        <v>0</v>
      </c>
      <c r="FM51" s="116">
        <v>0</v>
      </c>
      <c r="FN51" s="210">
        <f t="shared" si="422"/>
        <v>236.86540275769931</v>
      </c>
      <c r="FO51" s="210">
        <f t="shared" si="422"/>
        <v>235.63989984965713</v>
      </c>
      <c r="FP51" s="210">
        <f t="shared" si="422"/>
        <v>1.2255029080422148</v>
      </c>
      <c r="FQ51" s="210">
        <f t="shared" si="422"/>
        <v>0</v>
      </c>
      <c r="FR51" s="210">
        <f t="shared" si="422"/>
        <v>0</v>
      </c>
      <c r="FS51" s="210">
        <f t="shared" si="422"/>
        <v>0</v>
      </c>
      <c r="FT51" s="210">
        <f t="shared" si="422"/>
        <v>0</v>
      </c>
      <c r="FU51" s="210">
        <f t="shared" si="422"/>
        <v>0</v>
      </c>
      <c r="FV51" s="210">
        <f t="shared" si="422"/>
        <v>0</v>
      </c>
      <c r="FW51" s="51">
        <f t="shared" si="302"/>
        <v>-236.86540275769931</v>
      </c>
      <c r="FX51" s="51">
        <f t="shared" si="302"/>
        <v>-235.63989984965713</v>
      </c>
      <c r="FY51" s="51">
        <f t="shared" si="302"/>
        <v>-1.2255029080422148</v>
      </c>
      <c r="FZ51" s="210">
        <f t="shared" si="423"/>
        <v>947.46161103079726</v>
      </c>
      <c r="GA51" s="210">
        <f t="shared" si="423"/>
        <v>942.55959939862851</v>
      </c>
      <c r="GB51" s="210">
        <f t="shared" si="423"/>
        <v>4.9020116321688594</v>
      </c>
      <c r="GC51" s="210">
        <f t="shared" si="423"/>
        <v>0</v>
      </c>
      <c r="GD51" s="210">
        <f t="shared" si="423"/>
        <v>0</v>
      </c>
      <c r="GE51" s="210">
        <f t="shared" si="423"/>
        <v>0</v>
      </c>
      <c r="GF51" s="210">
        <f t="shared" si="423"/>
        <v>0</v>
      </c>
      <c r="GG51" s="210">
        <f t="shared" si="423"/>
        <v>0</v>
      </c>
      <c r="GH51" s="210">
        <f t="shared" si="423"/>
        <v>0</v>
      </c>
      <c r="GI51" s="51">
        <f t="shared" si="304"/>
        <v>-947.46161103079726</v>
      </c>
      <c r="GJ51" s="51">
        <f t="shared" si="304"/>
        <v>-942.55959939862851</v>
      </c>
      <c r="GK51" s="51">
        <f t="shared" si="304"/>
        <v>-4.9020116321688594</v>
      </c>
      <c r="GM51" s="39">
        <f t="shared" si="305"/>
        <v>947.46161103079749</v>
      </c>
    </row>
    <row r="52" spans="1:195" ht="18.75" customHeight="1" x14ac:dyDescent="0.3">
      <c r="A52" s="208" t="s">
        <v>81</v>
      </c>
      <c r="B52" s="106">
        <f t="shared" si="365"/>
        <v>1237.8537897558435</v>
      </c>
      <c r="C52" s="106">
        <f>SUM('[1]ПОЛНАЯ СЕБЕСТОИМОСТЬ СТОКИ 2020'!C168)/3</f>
        <v>1237.7358250307223</v>
      </c>
      <c r="D52" s="106">
        <f>SUM('[1]ПОЛНАЯ СЕБЕСТОИМОСТЬ СТОКИ 2020'!D168)/3</f>
        <v>0.11796472512126305</v>
      </c>
      <c r="E52" s="106">
        <f t="shared" si="366"/>
        <v>763.56511999999998</v>
      </c>
      <c r="F52" s="106">
        <f>SUM('[1]ПОЛНАЯ СЕБЕСТОИМОСТЬ СТОКИ 2020'!F168)</f>
        <v>761.78099999999995</v>
      </c>
      <c r="G52" s="106">
        <f>SUM('[1]ПОЛНАЯ СЕБЕСТОИМОСТЬ СТОКИ 2020'!G168)</f>
        <v>1.7841200000000002</v>
      </c>
      <c r="H52" s="209">
        <f>SUM(H53:H60)</f>
        <v>884.22</v>
      </c>
      <c r="I52" s="209">
        <f t="shared" ref="I52:J52" si="459">SUM(I53:I60)</f>
        <v>881.76</v>
      </c>
      <c r="J52" s="209">
        <f t="shared" si="459"/>
        <v>2.46</v>
      </c>
      <c r="K52" s="106">
        <f t="shared" si="368"/>
        <v>1237.8537897558435</v>
      </c>
      <c r="L52" s="106">
        <f t="shared" si="369"/>
        <v>1237.7358250307223</v>
      </c>
      <c r="M52" s="106">
        <f t="shared" si="370"/>
        <v>0.11796472512126305</v>
      </c>
      <c r="N52" s="106">
        <f t="shared" si="371"/>
        <v>801.81299999999999</v>
      </c>
      <c r="O52" s="106">
        <f>SUM('[1]ПОЛНАЯ СЕБЕСТОИМОСТЬ СТОКИ 2020'!I168)</f>
        <v>799.673</v>
      </c>
      <c r="P52" s="106">
        <f>SUM('[1]ПОЛНАЯ СЕБЕСТОИМОСТЬ СТОКИ 2020'!J168)</f>
        <v>2.14</v>
      </c>
      <c r="Q52" s="209">
        <f>SUM(Q53:Q60)</f>
        <v>795.31999999999994</v>
      </c>
      <c r="R52" s="209">
        <f t="shared" ref="R52:S52" si="460">SUM(R53:R60)</f>
        <v>793.01</v>
      </c>
      <c r="S52" s="209">
        <f t="shared" si="460"/>
        <v>2.31</v>
      </c>
      <c r="T52" s="106">
        <f t="shared" si="373"/>
        <v>1237.8537897558435</v>
      </c>
      <c r="U52" s="106">
        <f t="shared" si="374"/>
        <v>1237.7358250307223</v>
      </c>
      <c r="V52" s="106">
        <f t="shared" si="375"/>
        <v>0.11796472512126305</v>
      </c>
      <c r="W52" s="106">
        <f t="shared" si="376"/>
        <v>812.26372000000003</v>
      </c>
      <c r="X52" s="106">
        <f>SUM('[1]ПОЛНАЯ СЕБЕСТОИМОСТЬ СТОКИ 2020'!L168)</f>
        <v>810.27300000000002</v>
      </c>
      <c r="Y52" s="106">
        <f>SUM('[1]ПОЛНАЯ СЕБЕСТОИМОСТЬ СТОКИ 2020'!M168)</f>
        <v>1.99072</v>
      </c>
      <c r="Z52" s="209">
        <f>SUM(Z53:Z60)</f>
        <v>823.3</v>
      </c>
      <c r="AA52" s="209">
        <f t="shared" ref="AA52:AB52" si="461">SUM(AA53:AA60)</f>
        <v>821.18</v>
      </c>
      <c r="AB52" s="209">
        <f t="shared" si="461"/>
        <v>2.12</v>
      </c>
      <c r="AC52" s="194">
        <f t="shared" si="378"/>
        <v>3713.5613692675306</v>
      </c>
      <c r="AD52" s="194">
        <f t="shared" si="378"/>
        <v>3713.2074750921665</v>
      </c>
      <c r="AE52" s="194">
        <f t="shared" si="378"/>
        <v>0.35389417536378914</v>
      </c>
      <c r="AF52" s="194">
        <f t="shared" si="378"/>
        <v>2377.6418399999998</v>
      </c>
      <c r="AG52" s="194">
        <f t="shared" si="378"/>
        <v>2371.7269999999999</v>
      </c>
      <c r="AH52" s="194">
        <f t="shared" si="378"/>
        <v>5.9148399999999999</v>
      </c>
      <c r="AI52" s="194">
        <f t="shared" si="378"/>
        <v>2502.84</v>
      </c>
      <c r="AJ52" s="194">
        <f t="shared" si="378"/>
        <v>2495.9499999999998</v>
      </c>
      <c r="AK52" s="194">
        <f t="shared" si="378"/>
        <v>6.89</v>
      </c>
      <c r="AL52" s="113">
        <f t="shared" si="292"/>
        <v>-1335.9195292675308</v>
      </c>
      <c r="AM52" s="113">
        <f t="shared" si="292"/>
        <v>-1341.4804750921667</v>
      </c>
      <c r="AN52" s="113">
        <f t="shared" si="292"/>
        <v>5.5609458246362111</v>
      </c>
      <c r="AO52" s="106">
        <f t="shared" si="379"/>
        <v>1237.8537897558435</v>
      </c>
      <c r="AP52" s="106">
        <f>SUM('[1]ПОЛНАЯ СЕБЕСТОИМОСТЬ СТОКИ 2020'!R168)/3</f>
        <v>1237.7358250307223</v>
      </c>
      <c r="AQ52" s="106">
        <f>SUM('[1]ПОЛНАЯ СЕБЕСТОИМОСТЬ СТОКИ 2020'!S168)/3</f>
        <v>0.11796472512126305</v>
      </c>
      <c r="AR52" s="106">
        <f t="shared" si="380"/>
        <v>847.63132999999993</v>
      </c>
      <c r="AS52" s="106">
        <f>SUM('[1]ПОЛНАЯ СЕБЕСТОИМОСТЬ СТОКИ 2020'!U168)</f>
        <v>845.33999999999992</v>
      </c>
      <c r="AT52" s="106">
        <f>SUM('[1]ПОЛНАЯ СЕБЕСТОИМОСТЬ СТОКИ 2020'!V168)</f>
        <v>2.2913299999999999</v>
      </c>
      <c r="AU52" s="209">
        <f>SUM(AU53:AU60)</f>
        <v>946.30000000000018</v>
      </c>
      <c r="AV52" s="209">
        <f t="shared" ref="AV52:AW52" si="462">SUM(AV53:AV60)</f>
        <v>944</v>
      </c>
      <c r="AW52" s="209">
        <f t="shared" si="462"/>
        <v>2.2999999999999998</v>
      </c>
      <c r="AX52" s="106">
        <f t="shared" si="382"/>
        <v>1237.8537897558435</v>
      </c>
      <c r="AY52" s="106">
        <f t="shared" si="383"/>
        <v>1237.7358250307223</v>
      </c>
      <c r="AZ52" s="106">
        <f t="shared" si="384"/>
        <v>0.11796472512126305</v>
      </c>
      <c r="BA52" s="105">
        <f t="shared" si="385"/>
        <v>0</v>
      </c>
      <c r="BB52" s="105">
        <f>SUM('[1]ПОЛНАЯ СЕБЕСТОИМОСТЬ СТОКИ 2020'!X168)</f>
        <v>0</v>
      </c>
      <c r="BC52" s="105">
        <f>SUM('[1]ПОЛНАЯ СЕБЕСТОИМОСТЬ СТОКИ 2020'!Y168)</f>
        <v>0</v>
      </c>
      <c r="BD52" s="209">
        <f>SUM(BD53:BD60)</f>
        <v>895.27299999999991</v>
      </c>
      <c r="BE52" s="209">
        <f t="shared" ref="BE52:BF52" si="463">SUM(BE53:BE60)</f>
        <v>892.73</v>
      </c>
      <c r="BF52" s="209">
        <f t="shared" si="463"/>
        <v>2.5429999999999997</v>
      </c>
      <c r="BG52" s="106">
        <f t="shared" si="387"/>
        <v>1237.8537897558435</v>
      </c>
      <c r="BH52" s="106">
        <f t="shared" si="388"/>
        <v>1237.7358250307223</v>
      </c>
      <c r="BI52" s="106">
        <f t="shared" si="389"/>
        <v>0.11796472512126305</v>
      </c>
      <c r="BJ52" s="106">
        <f t="shared" si="390"/>
        <v>0</v>
      </c>
      <c r="BK52" s="106">
        <f>SUM('[1]ПОЛНАЯ СЕБЕСТОИМОСТЬ СТОКИ 2020'!AA168)</f>
        <v>0</v>
      </c>
      <c r="BL52" s="106">
        <f>SUM('[1]ПОЛНАЯ СЕБЕСТОИМОСТЬ СТОКИ 2020'!AB168)</f>
        <v>0</v>
      </c>
      <c r="BM52" s="209">
        <f>SUM(BM53:BM60)</f>
        <v>867.40999999999985</v>
      </c>
      <c r="BN52" s="209">
        <f t="shared" ref="BN52:BO52" si="464">SUM(BN53:BN60)</f>
        <v>862.54</v>
      </c>
      <c r="BO52" s="209">
        <f t="shared" si="464"/>
        <v>4.87</v>
      </c>
      <c r="BP52" s="194">
        <f t="shared" si="392"/>
        <v>3713.5613692675306</v>
      </c>
      <c r="BQ52" s="194">
        <f t="shared" si="392"/>
        <v>3713.2074750921665</v>
      </c>
      <c r="BR52" s="194">
        <f t="shared" si="392"/>
        <v>0.35389417536378914</v>
      </c>
      <c r="BS52" s="194">
        <f t="shared" si="392"/>
        <v>847.63132999999993</v>
      </c>
      <c r="BT52" s="194">
        <f t="shared" si="392"/>
        <v>845.33999999999992</v>
      </c>
      <c r="BU52" s="194">
        <f t="shared" si="392"/>
        <v>2.2913299999999999</v>
      </c>
      <c r="BV52" s="194">
        <f t="shared" si="392"/>
        <v>2708.9830000000002</v>
      </c>
      <c r="BW52" s="194">
        <f t="shared" si="392"/>
        <v>2699.27</v>
      </c>
      <c r="BX52" s="194">
        <f t="shared" si="392"/>
        <v>9.713000000000001</v>
      </c>
      <c r="BY52" s="113">
        <f t="shared" si="294"/>
        <v>-2865.9300392675304</v>
      </c>
      <c r="BZ52" s="113">
        <f t="shared" si="294"/>
        <v>-2867.8674750921664</v>
      </c>
      <c r="CA52" s="113">
        <f t="shared" si="294"/>
        <v>1.9374358246362107</v>
      </c>
      <c r="CB52" s="194">
        <f t="shared" si="393"/>
        <v>7427.1227385350612</v>
      </c>
      <c r="CC52" s="194">
        <f t="shared" si="393"/>
        <v>7426.4149501843331</v>
      </c>
      <c r="CD52" s="194">
        <f t="shared" si="393"/>
        <v>0.70778835072757829</v>
      </c>
      <c r="CE52" s="194">
        <f t="shared" si="393"/>
        <v>3225.2731699999995</v>
      </c>
      <c r="CF52" s="194">
        <f t="shared" si="393"/>
        <v>3217.067</v>
      </c>
      <c r="CG52" s="194">
        <f t="shared" si="393"/>
        <v>8.2061700000000002</v>
      </c>
      <c r="CH52" s="205">
        <f t="shared" si="393"/>
        <v>5211.8230000000003</v>
      </c>
      <c r="CI52" s="205">
        <f t="shared" si="393"/>
        <v>5195.2199999999993</v>
      </c>
      <c r="CJ52" s="205">
        <f t="shared" si="393"/>
        <v>16.603000000000002</v>
      </c>
      <c r="CK52" s="113">
        <f t="shared" si="296"/>
        <v>-4201.8495685350617</v>
      </c>
      <c r="CL52" s="113">
        <f t="shared" si="296"/>
        <v>-4209.3479501843331</v>
      </c>
      <c r="CM52" s="113">
        <f t="shared" si="296"/>
        <v>7.4983816492724218</v>
      </c>
      <c r="CN52" s="106">
        <f t="shared" si="394"/>
        <v>1237.8537897558435</v>
      </c>
      <c r="CO52" s="106">
        <f>SUM('[1]ПОЛНАЯ СЕБЕСТОИМОСТЬ СТОКИ 2020'!AP168)/3</f>
        <v>1237.7358250307223</v>
      </c>
      <c r="CP52" s="106">
        <f>SUM('[1]ПОЛНАЯ СЕБЕСТОИМОСТЬ СТОКИ 2020'!AQ168)/3</f>
        <v>0.11796472512126305</v>
      </c>
      <c r="CQ52" s="106">
        <f t="shared" si="395"/>
        <v>0</v>
      </c>
      <c r="CR52" s="106">
        <f>SUM('[1]ПОЛНАЯ СЕБЕСТОИМОСТЬ СТОКИ 2020'!AS168)</f>
        <v>0</v>
      </c>
      <c r="CS52" s="106">
        <f>SUM('[1]ПОЛНАЯ СЕБЕСТОИМОСТЬ СТОКИ 2020'!AT168)</f>
        <v>0</v>
      </c>
      <c r="CT52" s="209">
        <f>SUM(CT53:CT60)</f>
        <v>876.83100000000002</v>
      </c>
      <c r="CU52" s="209">
        <f t="shared" ref="CU52:CV52" si="465">SUM(CU53:CU60)</f>
        <v>876.43000000000006</v>
      </c>
      <c r="CV52" s="209">
        <f t="shared" si="465"/>
        <v>0.40100000000000002</v>
      </c>
      <c r="CW52" s="106">
        <f t="shared" si="397"/>
        <v>1237.8537897558435</v>
      </c>
      <c r="CX52" s="106">
        <f t="shared" si="398"/>
        <v>1237.7358250307223</v>
      </c>
      <c r="CY52" s="106">
        <f t="shared" si="399"/>
        <v>0.11796472512126305</v>
      </c>
      <c r="CZ52" s="106">
        <f t="shared" si="400"/>
        <v>0</v>
      </c>
      <c r="DA52" s="106">
        <f>SUM('[1]ПОЛНАЯ СЕБЕСТОИМОСТЬ СТОКИ 2020'!AV168)</f>
        <v>0</v>
      </c>
      <c r="DB52" s="106">
        <f>SUM('[1]ПОЛНАЯ СЕБЕСТОИМОСТЬ СТОКИ 2020'!AW168)</f>
        <v>0</v>
      </c>
      <c r="DC52" s="209">
        <f>SUM(DC53:DC60)</f>
        <v>815.6</v>
      </c>
      <c r="DD52" s="209">
        <f t="shared" ref="DD52:DE52" si="466">SUM(DD53:DD60)</f>
        <v>813.33999999999992</v>
      </c>
      <c r="DE52" s="209">
        <f t="shared" si="466"/>
        <v>2.2599999999999998</v>
      </c>
      <c r="DF52" s="106">
        <f t="shared" si="402"/>
        <v>1237.8537897558435</v>
      </c>
      <c r="DG52" s="106">
        <f t="shared" si="403"/>
        <v>1237.7358250307223</v>
      </c>
      <c r="DH52" s="106">
        <f t="shared" si="404"/>
        <v>0.11796472512126305</v>
      </c>
      <c r="DI52" s="106">
        <f t="shared" si="405"/>
        <v>0</v>
      </c>
      <c r="DJ52" s="106">
        <f>SUM('[1]ПОЛНАЯ СЕБЕСТОИМОСТЬ СТОКИ 2020'!AY168)</f>
        <v>0</v>
      </c>
      <c r="DK52" s="106">
        <f>SUM('[1]ПОЛНАЯ СЕБЕСТОИМОСТЬ СТОКИ 2020'!AZ168)</f>
        <v>0</v>
      </c>
      <c r="DL52" s="209">
        <f>SUM(DL53:DL60)</f>
        <v>802.78</v>
      </c>
      <c r="DM52" s="209">
        <f t="shared" ref="DM52:DN52" si="467">SUM(DM53:DM60)</f>
        <v>800.57999999999993</v>
      </c>
      <c r="DN52" s="209">
        <f t="shared" si="467"/>
        <v>2.1999999999999997</v>
      </c>
      <c r="DO52" s="194">
        <f t="shared" si="407"/>
        <v>3713.5613692675306</v>
      </c>
      <c r="DP52" s="194">
        <f t="shared" si="407"/>
        <v>3713.2074750921665</v>
      </c>
      <c r="DQ52" s="194">
        <f t="shared" si="407"/>
        <v>0.35389417536378914</v>
      </c>
      <c r="DR52" s="194">
        <f t="shared" si="407"/>
        <v>0</v>
      </c>
      <c r="DS52" s="194">
        <f t="shared" si="407"/>
        <v>0</v>
      </c>
      <c r="DT52" s="194">
        <f t="shared" si="407"/>
        <v>0</v>
      </c>
      <c r="DU52" s="194">
        <f t="shared" si="407"/>
        <v>2495.2110000000002</v>
      </c>
      <c r="DV52" s="194">
        <f t="shared" si="407"/>
        <v>2490.35</v>
      </c>
      <c r="DW52" s="194">
        <f t="shared" si="407"/>
        <v>4.8609999999999989</v>
      </c>
      <c r="DX52" s="113">
        <f t="shared" si="298"/>
        <v>-3713.5613692675306</v>
      </c>
      <c r="DY52" s="113">
        <f t="shared" si="298"/>
        <v>-3713.2074750921665</v>
      </c>
      <c r="DZ52" s="113">
        <f t="shared" si="298"/>
        <v>-0.35389417536378914</v>
      </c>
      <c r="EA52" s="194">
        <f t="shared" si="408"/>
        <v>11140.684107802592</v>
      </c>
      <c r="EB52" s="194">
        <f t="shared" si="408"/>
        <v>11139.622425276499</v>
      </c>
      <c r="EC52" s="194">
        <f t="shared" si="408"/>
        <v>1.0616825260913674</v>
      </c>
      <c r="ED52" s="194">
        <f t="shared" si="408"/>
        <v>3225.2731699999995</v>
      </c>
      <c r="EE52" s="194">
        <f t="shared" si="408"/>
        <v>3217.067</v>
      </c>
      <c r="EF52" s="194">
        <f t="shared" si="408"/>
        <v>8.2061700000000002</v>
      </c>
      <c r="EG52" s="194">
        <f t="shared" si="408"/>
        <v>7707.0340000000006</v>
      </c>
      <c r="EH52" s="194">
        <f t="shared" si="408"/>
        <v>7685.57</v>
      </c>
      <c r="EI52" s="194">
        <f t="shared" si="408"/>
        <v>21.463999999999999</v>
      </c>
      <c r="EJ52" s="113">
        <f t="shared" si="300"/>
        <v>-7915.4109378025923</v>
      </c>
      <c r="EK52" s="113">
        <f t="shared" si="300"/>
        <v>-7922.5554252764987</v>
      </c>
      <c r="EL52" s="113">
        <f t="shared" si="300"/>
        <v>7.144487473908633</v>
      </c>
      <c r="EM52" s="106">
        <f t="shared" si="409"/>
        <v>1237.8537897558435</v>
      </c>
      <c r="EN52" s="106">
        <f>SUM('[1]ПОЛНАЯ СЕБЕСТОИМОСТЬ СТОКИ 2020'!BN168)/3</f>
        <v>1237.7358250307223</v>
      </c>
      <c r="EO52" s="106">
        <f>SUM('[1]ПОЛНАЯ СЕБЕСТОИМОСТЬ СТОКИ 2020'!BO168)/3</f>
        <v>0.11796472512126305</v>
      </c>
      <c r="EP52" s="106">
        <f t="shared" si="410"/>
        <v>0</v>
      </c>
      <c r="EQ52" s="106">
        <f>SUM('[1]ПОЛНАЯ СЕБЕСТОИМОСТЬ СТОКИ 2020'!BQ168)</f>
        <v>0</v>
      </c>
      <c r="ER52" s="106">
        <f>SUM('[1]ПОЛНАЯ СЕБЕСТОИМОСТЬ СТОКИ 2020'!BR168)</f>
        <v>0</v>
      </c>
      <c r="ES52" s="209">
        <f>SUM(ES53:ES60)</f>
        <v>790.72199999999998</v>
      </c>
      <c r="ET52" s="209">
        <f t="shared" ref="ET52:EU52" si="468">SUM(ET53:ET60)</f>
        <v>787.97999999999979</v>
      </c>
      <c r="EU52" s="214">
        <f t="shared" si="468"/>
        <v>2.7419999999999995</v>
      </c>
      <c r="EV52" s="106">
        <f t="shared" si="412"/>
        <v>1237.8537897558435</v>
      </c>
      <c r="EW52" s="106">
        <f t="shared" si="413"/>
        <v>1237.7358250307223</v>
      </c>
      <c r="EX52" s="106">
        <f t="shared" si="414"/>
        <v>0.11796472512126305</v>
      </c>
      <c r="EY52" s="106">
        <f t="shared" si="415"/>
        <v>0</v>
      </c>
      <c r="EZ52" s="106">
        <f>SUM('[1]ПОЛНАЯ СЕБЕСТОИМОСТЬ СТОКИ 2020'!BT168)</f>
        <v>0</v>
      </c>
      <c r="FA52" s="106">
        <f>SUM('[1]ПОЛНАЯ СЕБЕСТОИМОСТЬ СТОКИ 2020'!BU168)</f>
        <v>0</v>
      </c>
      <c r="FB52" s="209">
        <f>SUM(FB53:FB60)</f>
        <v>832.62</v>
      </c>
      <c r="FC52" s="209">
        <f t="shared" ref="FC52:FD52" si="469">SUM(FC53:FC60)</f>
        <v>829.92</v>
      </c>
      <c r="FD52" s="209">
        <f t="shared" si="469"/>
        <v>2.7</v>
      </c>
      <c r="FE52" s="106">
        <f t="shared" si="417"/>
        <v>1237.8537897558435</v>
      </c>
      <c r="FF52" s="106">
        <f t="shared" si="418"/>
        <v>1237.7358250307223</v>
      </c>
      <c r="FG52" s="106">
        <f t="shared" si="419"/>
        <v>0.11796472512126305</v>
      </c>
      <c r="FH52" s="106">
        <f t="shared" si="420"/>
        <v>0</v>
      </c>
      <c r="FI52" s="106">
        <f>SUM('[1]ПОЛНАЯ СЕБЕСТОИМОСТЬ СТОКИ 2020'!BW168)</f>
        <v>0</v>
      </c>
      <c r="FJ52" s="106">
        <f>SUM('[1]ПОЛНАЯ СЕБЕСТОИМОСТЬ СТОКИ 2020'!BX168)</f>
        <v>0</v>
      </c>
      <c r="FK52" s="209">
        <f>SUM(FK53:FK60)</f>
        <v>904.91100000000006</v>
      </c>
      <c r="FL52" s="209">
        <f t="shared" ref="FL52:FM52" si="470">SUM(FL53:FL60)</f>
        <v>902.28000000000009</v>
      </c>
      <c r="FM52" s="209">
        <f t="shared" si="470"/>
        <v>2.6310000000000002</v>
      </c>
      <c r="FN52" s="194">
        <f t="shared" si="422"/>
        <v>3713.5613692675306</v>
      </c>
      <c r="FO52" s="194">
        <f t="shared" si="422"/>
        <v>3713.2074750921665</v>
      </c>
      <c r="FP52" s="194">
        <f t="shared" si="422"/>
        <v>0.35389417536378914</v>
      </c>
      <c r="FQ52" s="194">
        <f t="shared" si="422"/>
        <v>0</v>
      </c>
      <c r="FR52" s="194">
        <f t="shared" si="422"/>
        <v>0</v>
      </c>
      <c r="FS52" s="194">
        <f t="shared" si="422"/>
        <v>0</v>
      </c>
      <c r="FT52" s="194">
        <f t="shared" si="422"/>
        <v>2528.2530000000002</v>
      </c>
      <c r="FU52" s="194">
        <f t="shared" si="422"/>
        <v>2520.1799999999998</v>
      </c>
      <c r="FV52" s="194">
        <f t="shared" si="422"/>
        <v>8.0730000000000004</v>
      </c>
      <c r="FW52" s="113">
        <f t="shared" si="302"/>
        <v>-3713.5613692675306</v>
      </c>
      <c r="FX52" s="113">
        <f t="shared" si="302"/>
        <v>-3713.2074750921665</v>
      </c>
      <c r="FY52" s="113">
        <f t="shared" si="302"/>
        <v>-0.35389417536378914</v>
      </c>
      <c r="FZ52" s="194">
        <f t="shared" si="423"/>
        <v>14854.245477070122</v>
      </c>
      <c r="GA52" s="194">
        <f t="shared" si="423"/>
        <v>14852.829900368666</v>
      </c>
      <c r="GB52" s="194">
        <f t="shared" si="423"/>
        <v>1.4155767014551566</v>
      </c>
      <c r="GC52" s="194">
        <f t="shared" si="423"/>
        <v>3225.2731699999995</v>
      </c>
      <c r="GD52" s="194">
        <f t="shared" si="423"/>
        <v>3217.067</v>
      </c>
      <c r="GE52" s="194">
        <f t="shared" si="423"/>
        <v>8.2061700000000002</v>
      </c>
      <c r="GF52" s="194">
        <f t="shared" si="423"/>
        <v>10235.287</v>
      </c>
      <c r="GG52" s="194">
        <f t="shared" si="423"/>
        <v>10205.75</v>
      </c>
      <c r="GH52" s="194">
        <f t="shared" si="423"/>
        <v>29.536999999999999</v>
      </c>
      <c r="GI52" s="113">
        <f t="shared" si="304"/>
        <v>-11628.972307070122</v>
      </c>
      <c r="GJ52" s="113">
        <f t="shared" si="304"/>
        <v>-11635.762900368667</v>
      </c>
      <c r="GK52" s="113">
        <f t="shared" si="304"/>
        <v>6.7905932985448434</v>
      </c>
      <c r="GM52" s="39">
        <f t="shared" si="305"/>
        <v>14854.245477070122</v>
      </c>
    </row>
    <row r="53" spans="1:195" ht="18.75" customHeight="1" x14ac:dyDescent="0.3">
      <c r="A53" s="118" t="s">
        <v>82</v>
      </c>
      <c r="B53" s="115">
        <f t="shared" si="365"/>
        <v>743.17885609450013</v>
      </c>
      <c r="C53" s="115">
        <f>SUM('[1]ПОЛНАЯ СЕБЕСТОИМОСТЬ СТОКИ 2020'!C169)/3</f>
        <v>743.17885609450013</v>
      </c>
      <c r="D53" s="115">
        <f>SUM('[1]ПОЛНАЯ СЕБЕСТОИМОСТЬ СТОКИ 2020'!D169)/3</f>
        <v>0</v>
      </c>
      <c r="E53" s="115">
        <f t="shared" si="366"/>
        <v>468.43149999999997</v>
      </c>
      <c r="F53" s="115">
        <f>SUM('[1]ПОЛНАЯ СЕБЕСТОИМОСТЬ СТОКИ 2020'!F169)</f>
        <v>467.33699999999999</v>
      </c>
      <c r="G53" s="115">
        <f>SUM('[1]ПОЛНАЯ СЕБЕСТОИМОСТЬ СТОКИ 2020'!G169)</f>
        <v>1.0945</v>
      </c>
      <c r="H53" s="116">
        <f t="shared" si="424"/>
        <v>563.61</v>
      </c>
      <c r="I53" s="116">
        <v>562.04</v>
      </c>
      <c r="J53" s="116">
        <v>1.57</v>
      </c>
      <c r="K53" s="115">
        <f t="shared" si="368"/>
        <v>743.17885609450013</v>
      </c>
      <c r="L53" s="115">
        <f t="shared" si="369"/>
        <v>743.17885609450013</v>
      </c>
      <c r="M53" s="115">
        <f t="shared" si="370"/>
        <v>0</v>
      </c>
      <c r="N53" s="115">
        <f t="shared" si="371"/>
        <v>493.30899999999997</v>
      </c>
      <c r="O53" s="115">
        <f>SUM('[1]ПОЛНАЯ СЕБЕСТОИМОСТЬ СТОКИ 2020'!I169)</f>
        <v>491.99299999999999</v>
      </c>
      <c r="P53" s="115">
        <f>SUM('[1]ПОЛНАЯ СЕБЕСТОИМОСТЬ СТОКИ 2020'!J169)</f>
        <v>1.3160000000000001</v>
      </c>
      <c r="Q53" s="116">
        <f t="shared" ref="Q53:Q60" si="471">SUM(R53:S53)</f>
        <v>499.08</v>
      </c>
      <c r="R53" s="116">
        <v>497.63</v>
      </c>
      <c r="S53" s="116">
        <v>1.45</v>
      </c>
      <c r="T53" s="115">
        <f t="shared" si="373"/>
        <v>743.17885609450013</v>
      </c>
      <c r="U53" s="115">
        <f t="shared" si="374"/>
        <v>743.17885609450013</v>
      </c>
      <c r="V53" s="115">
        <f t="shared" si="375"/>
        <v>0</v>
      </c>
      <c r="W53" s="115">
        <f t="shared" si="376"/>
        <v>541.3950000000001</v>
      </c>
      <c r="X53" s="115">
        <f>SUM('[1]ПОЛНАЯ СЕБЕСТОИМОСТЬ СТОКИ 2020'!L169)</f>
        <v>540.07000000000005</v>
      </c>
      <c r="Y53" s="115">
        <f>SUM('[1]ПОЛНАЯ СЕБЕСТОИМОСТЬ СТОКИ 2020'!M169)</f>
        <v>1.325</v>
      </c>
      <c r="Z53" s="116">
        <f t="shared" ref="Z53:Z60" si="472">SUM(AA53:AB53)</f>
        <v>485.15</v>
      </c>
      <c r="AA53" s="116">
        <v>483.9</v>
      </c>
      <c r="AB53" s="116">
        <v>1.25</v>
      </c>
      <c r="AC53" s="210">
        <f t="shared" si="378"/>
        <v>2229.5365682835004</v>
      </c>
      <c r="AD53" s="210">
        <f t="shared" si="378"/>
        <v>2229.5365682835004</v>
      </c>
      <c r="AE53" s="210">
        <f t="shared" si="378"/>
        <v>0</v>
      </c>
      <c r="AF53" s="210">
        <f t="shared" si="378"/>
        <v>1503.1354999999999</v>
      </c>
      <c r="AG53" s="210">
        <f t="shared" si="378"/>
        <v>1499.4</v>
      </c>
      <c r="AH53" s="210">
        <f t="shared" si="378"/>
        <v>3.7355</v>
      </c>
      <c r="AI53" s="210">
        <f t="shared" si="378"/>
        <v>1547.8400000000001</v>
      </c>
      <c r="AJ53" s="210">
        <f t="shared" si="378"/>
        <v>1543.5700000000002</v>
      </c>
      <c r="AK53" s="210">
        <f t="shared" si="378"/>
        <v>4.2699999999999996</v>
      </c>
      <c r="AL53" s="51">
        <f t="shared" si="292"/>
        <v>-726.40106828350054</v>
      </c>
      <c r="AM53" s="51">
        <f t="shared" si="292"/>
        <v>-730.13656828350031</v>
      </c>
      <c r="AN53" s="51">
        <f t="shared" si="292"/>
        <v>3.7355</v>
      </c>
      <c r="AO53" s="115">
        <f t="shared" si="379"/>
        <v>743.17885609450013</v>
      </c>
      <c r="AP53" s="115">
        <f>SUM('[1]ПОЛНАЯ СЕБЕСТОИМОСТЬ СТОКИ 2020'!R169)/3</f>
        <v>743.17885609450013</v>
      </c>
      <c r="AQ53" s="115">
        <f>SUM('[1]ПОЛНАЯ СЕБЕСТОИМОСТЬ СТОКИ 2020'!S169)/3</f>
        <v>0</v>
      </c>
      <c r="AR53" s="115">
        <f t="shared" si="380"/>
        <v>586.63699999999994</v>
      </c>
      <c r="AS53" s="115">
        <f>SUM('[1]ПОЛНАЯ СЕБЕСТОИМОСТЬ СТОКИ 2020'!U169)</f>
        <v>585.04999999999995</v>
      </c>
      <c r="AT53" s="115">
        <f>SUM('[1]ПОЛНАЯ СЕБЕСТОИМОСТЬ СТОКИ 2020'!V169)</f>
        <v>1.587</v>
      </c>
      <c r="AU53" s="116">
        <f t="shared" ref="AU53:AU60" si="473">SUM(AV53:AW53)</f>
        <v>543.93000000000006</v>
      </c>
      <c r="AV53" s="116">
        <v>542.61</v>
      </c>
      <c r="AW53" s="116">
        <v>1.32</v>
      </c>
      <c r="AX53" s="115">
        <f t="shared" si="382"/>
        <v>743.17885609450013</v>
      </c>
      <c r="AY53" s="115">
        <f t="shared" si="383"/>
        <v>743.17885609450013</v>
      </c>
      <c r="AZ53" s="115">
        <f t="shared" si="384"/>
        <v>0</v>
      </c>
      <c r="BA53" s="114">
        <f t="shared" si="385"/>
        <v>0</v>
      </c>
      <c r="BB53" s="114">
        <f>SUM('[1]ПОЛНАЯ СЕБЕСТОИМОСТЬ СТОКИ 2020'!X169)</f>
        <v>0</v>
      </c>
      <c r="BC53" s="114">
        <f>SUM('[1]ПОЛНАЯ СЕБЕСТОИМОСТЬ СТОКИ 2020'!Y169)</f>
        <v>0</v>
      </c>
      <c r="BD53" s="116">
        <f t="shared" ref="BD53:BD60" si="474">SUM(BE53:BF53)</f>
        <v>578.774</v>
      </c>
      <c r="BE53" s="116">
        <v>577.13</v>
      </c>
      <c r="BF53" s="116">
        <v>1.6439999999999999</v>
      </c>
      <c r="BG53" s="115">
        <f t="shared" si="387"/>
        <v>743.17885609450013</v>
      </c>
      <c r="BH53" s="115">
        <f t="shared" si="388"/>
        <v>743.17885609450013</v>
      </c>
      <c r="BI53" s="115">
        <f t="shared" si="389"/>
        <v>0</v>
      </c>
      <c r="BJ53" s="115">
        <f t="shared" si="390"/>
        <v>0</v>
      </c>
      <c r="BK53" s="115">
        <f>SUM('[1]ПОЛНАЯ СЕБЕСТОИМОСТЬ СТОКИ 2020'!AA169)</f>
        <v>0</v>
      </c>
      <c r="BL53" s="115">
        <f>SUM('[1]ПОЛНАЯ СЕБЕСТОИМОСТЬ СТОКИ 2020'!AB169)</f>
        <v>0</v>
      </c>
      <c r="BM53" s="116">
        <f t="shared" ref="BM53:BM60" si="475">SUM(BN53:BO53)</f>
        <v>539.64</v>
      </c>
      <c r="BN53" s="116">
        <v>536.61</v>
      </c>
      <c r="BO53" s="116">
        <v>3.03</v>
      </c>
      <c r="BP53" s="210">
        <f t="shared" si="392"/>
        <v>2229.5365682835004</v>
      </c>
      <c r="BQ53" s="210">
        <f t="shared" si="392"/>
        <v>2229.5365682835004</v>
      </c>
      <c r="BR53" s="210">
        <f t="shared" si="392"/>
        <v>0</v>
      </c>
      <c r="BS53" s="210">
        <f t="shared" si="392"/>
        <v>586.63699999999994</v>
      </c>
      <c r="BT53" s="210">
        <f t="shared" si="392"/>
        <v>585.04999999999995</v>
      </c>
      <c r="BU53" s="210">
        <f t="shared" si="392"/>
        <v>1.587</v>
      </c>
      <c r="BV53" s="210">
        <f t="shared" si="392"/>
        <v>1662.3440000000001</v>
      </c>
      <c r="BW53" s="210">
        <f t="shared" si="392"/>
        <v>1656.35</v>
      </c>
      <c r="BX53" s="210">
        <f t="shared" si="392"/>
        <v>5.9939999999999998</v>
      </c>
      <c r="BY53" s="51">
        <f t="shared" si="294"/>
        <v>-1642.8995682835005</v>
      </c>
      <c r="BZ53" s="51">
        <f t="shared" si="294"/>
        <v>-1644.4865682835004</v>
      </c>
      <c r="CA53" s="51">
        <f t="shared" si="294"/>
        <v>1.587</v>
      </c>
      <c r="CB53" s="210">
        <f t="shared" si="393"/>
        <v>4459.0731365670008</v>
      </c>
      <c r="CC53" s="210">
        <f t="shared" si="393"/>
        <v>4459.0731365670008</v>
      </c>
      <c r="CD53" s="210">
        <f t="shared" si="393"/>
        <v>0</v>
      </c>
      <c r="CE53" s="210">
        <f t="shared" si="393"/>
        <v>2089.7725</v>
      </c>
      <c r="CF53" s="210">
        <f t="shared" si="393"/>
        <v>2084.4499999999998</v>
      </c>
      <c r="CG53" s="210">
        <f t="shared" si="393"/>
        <v>5.3224999999999998</v>
      </c>
      <c r="CH53" s="211">
        <f t="shared" si="393"/>
        <v>3210.1840000000002</v>
      </c>
      <c r="CI53" s="211">
        <f t="shared" si="393"/>
        <v>3199.92</v>
      </c>
      <c r="CJ53" s="211">
        <f t="shared" si="393"/>
        <v>10.263999999999999</v>
      </c>
      <c r="CK53" s="51">
        <f t="shared" si="296"/>
        <v>-2369.3006365670008</v>
      </c>
      <c r="CL53" s="51">
        <f t="shared" si="296"/>
        <v>-2374.623136567001</v>
      </c>
      <c r="CM53" s="51">
        <f t="shared" si="296"/>
        <v>5.3224999999999998</v>
      </c>
      <c r="CN53" s="115">
        <f t="shared" si="394"/>
        <v>743.17885609450013</v>
      </c>
      <c r="CO53" s="115">
        <f>SUM('[1]ПОЛНАЯ СЕБЕСТОИМОСТЬ СТОКИ 2020'!AP169)/3</f>
        <v>743.17885609450013</v>
      </c>
      <c r="CP53" s="115">
        <f>SUM('[1]ПОЛНАЯ СЕБЕСТОИМОСТЬ СТОКИ 2020'!AQ169)/3</f>
        <v>0</v>
      </c>
      <c r="CQ53" s="115">
        <f t="shared" si="395"/>
        <v>0</v>
      </c>
      <c r="CR53" s="115">
        <f>SUM('[1]ПОЛНАЯ СЕБЕСТОИМОСТЬ СТОКИ 2020'!AS169)</f>
        <v>0</v>
      </c>
      <c r="CS53" s="115">
        <f>SUM('[1]ПОЛНАЯ СЕБЕСТОИМОСТЬ СТОКИ 2020'!AT169)</f>
        <v>0</v>
      </c>
      <c r="CT53" s="116">
        <f t="shared" ref="CT53:CT60" si="476">SUM(CU53:CV53)</f>
        <v>558.00400000000002</v>
      </c>
      <c r="CU53" s="116">
        <v>557.75</v>
      </c>
      <c r="CV53" s="116">
        <v>0.254</v>
      </c>
      <c r="CW53" s="115">
        <f t="shared" si="397"/>
        <v>743.17885609450013</v>
      </c>
      <c r="CX53" s="115">
        <f t="shared" si="398"/>
        <v>743.17885609450013</v>
      </c>
      <c r="CY53" s="115">
        <f t="shared" si="399"/>
        <v>0</v>
      </c>
      <c r="CZ53" s="115">
        <f t="shared" si="400"/>
        <v>0</v>
      </c>
      <c r="DA53" s="115">
        <f>SUM('[1]ПОЛНАЯ СЕБЕСТОИМОСТЬ СТОКИ 2020'!AV169)</f>
        <v>0</v>
      </c>
      <c r="DB53" s="115">
        <f>SUM('[1]ПОЛНАЯ СЕБЕСТОИМОСТЬ СТОКИ 2020'!AW169)</f>
        <v>0</v>
      </c>
      <c r="DC53" s="116">
        <f t="shared" ref="DC53:DC60" si="477">SUM(DD53:DE53)</f>
        <v>486.54</v>
      </c>
      <c r="DD53" s="116">
        <v>485.19</v>
      </c>
      <c r="DE53" s="116">
        <v>1.35</v>
      </c>
      <c r="DF53" s="115">
        <f t="shared" si="402"/>
        <v>743.17885609450013</v>
      </c>
      <c r="DG53" s="115">
        <f t="shared" si="403"/>
        <v>743.17885609450013</v>
      </c>
      <c r="DH53" s="115">
        <f t="shared" si="404"/>
        <v>0</v>
      </c>
      <c r="DI53" s="115">
        <f t="shared" si="405"/>
        <v>0</v>
      </c>
      <c r="DJ53" s="115">
        <f>SUM('[1]ПОЛНАЯ СЕБЕСТОИМОСТЬ СТОКИ 2020'!AY169)</f>
        <v>0</v>
      </c>
      <c r="DK53" s="115">
        <f>SUM('[1]ПОЛНАЯ СЕБЕСТОИМОСТЬ СТОКИ 2020'!AZ169)</f>
        <v>0</v>
      </c>
      <c r="DL53" s="116">
        <f t="shared" ref="DL53:DL60" si="478">SUM(DM53:DN53)</f>
        <v>503.71</v>
      </c>
      <c r="DM53" s="116">
        <v>502.33</v>
      </c>
      <c r="DN53" s="116">
        <v>1.38</v>
      </c>
      <c r="DO53" s="210">
        <f t="shared" si="407"/>
        <v>2229.5365682835004</v>
      </c>
      <c r="DP53" s="210">
        <f t="shared" si="407"/>
        <v>2229.5365682835004</v>
      </c>
      <c r="DQ53" s="210">
        <f t="shared" si="407"/>
        <v>0</v>
      </c>
      <c r="DR53" s="210">
        <f t="shared" si="407"/>
        <v>0</v>
      </c>
      <c r="DS53" s="210">
        <f t="shared" si="407"/>
        <v>0</v>
      </c>
      <c r="DT53" s="210">
        <f t="shared" si="407"/>
        <v>0</v>
      </c>
      <c r="DU53" s="210">
        <f t="shared" si="407"/>
        <v>1548.2540000000001</v>
      </c>
      <c r="DV53" s="210">
        <f t="shared" si="407"/>
        <v>1545.27</v>
      </c>
      <c r="DW53" s="210">
        <f t="shared" si="407"/>
        <v>2.984</v>
      </c>
      <c r="DX53" s="51">
        <f t="shared" si="298"/>
        <v>-2229.5365682835004</v>
      </c>
      <c r="DY53" s="51">
        <f t="shared" si="298"/>
        <v>-2229.5365682835004</v>
      </c>
      <c r="DZ53" s="51">
        <f t="shared" si="298"/>
        <v>0</v>
      </c>
      <c r="EA53" s="210">
        <f t="shared" si="408"/>
        <v>6688.6097048505017</v>
      </c>
      <c r="EB53" s="210">
        <f t="shared" si="408"/>
        <v>6688.6097048505017</v>
      </c>
      <c r="EC53" s="210">
        <f t="shared" si="408"/>
        <v>0</v>
      </c>
      <c r="ED53" s="210">
        <f t="shared" si="408"/>
        <v>2089.7725</v>
      </c>
      <c r="EE53" s="210">
        <f t="shared" si="408"/>
        <v>2084.4499999999998</v>
      </c>
      <c r="EF53" s="210">
        <f t="shared" si="408"/>
        <v>5.3224999999999998</v>
      </c>
      <c r="EG53" s="210">
        <f t="shared" si="408"/>
        <v>4758.4380000000001</v>
      </c>
      <c r="EH53" s="210">
        <f t="shared" si="408"/>
        <v>4745.1900000000005</v>
      </c>
      <c r="EI53" s="210">
        <f t="shared" si="408"/>
        <v>13.247999999999999</v>
      </c>
      <c r="EJ53" s="51">
        <f t="shared" si="300"/>
        <v>-4598.8372048505016</v>
      </c>
      <c r="EK53" s="51">
        <f t="shared" si="300"/>
        <v>-4604.1597048505018</v>
      </c>
      <c r="EL53" s="51">
        <f t="shared" si="300"/>
        <v>5.3224999999999998</v>
      </c>
      <c r="EM53" s="115">
        <f t="shared" si="409"/>
        <v>743.17885609450013</v>
      </c>
      <c r="EN53" s="115">
        <f>SUM('[1]ПОЛНАЯ СЕБЕСТОИМОСТЬ СТОКИ 2020'!BN169)/3</f>
        <v>743.17885609450013</v>
      </c>
      <c r="EO53" s="115">
        <f>SUM('[1]ПОЛНАЯ СЕБЕСТОИМОСТЬ СТОКИ 2020'!BO169)/3</f>
        <v>0</v>
      </c>
      <c r="EP53" s="115">
        <f t="shared" si="410"/>
        <v>0</v>
      </c>
      <c r="EQ53" s="115">
        <f>SUM('[1]ПОЛНАЯ СЕБЕСТОИМОСТЬ СТОКИ 2020'!BQ169)</f>
        <v>0</v>
      </c>
      <c r="ER53" s="115">
        <f>SUM('[1]ПОЛНАЯ СЕБЕСТОИМОСТЬ СТОКИ 2020'!BR169)</f>
        <v>0</v>
      </c>
      <c r="ES53" s="116">
        <f t="shared" ref="ES53:ES60" si="479">SUM(ET53:EU53)</f>
        <v>512.86799999999994</v>
      </c>
      <c r="ET53" s="116">
        <v>511.09</v>
      </c>
      <c r="EU53" s="121">
        <v>1.778</v>
      </c>
      <c r="EV53" s="115">
        <f t="shared" si="412"/>
        <v>743.17885609450013</v>
      </c>
      <c r="EW53" s="115">
        <f t="shared" si="413"/>
        <v>743.17885609450013</v>
      </c>
      <c r="EX53" s="115">
        <f t="shared" si="414"/>
        <v>0</v>
      </c>
      <c r="EY53" s="115">
        <f t="shared" si="415"/>
        <v>0</v>
      </c>
      <c r="EZ53" s="115">
        <f>SUM('[1]ПОЛНАЯ СЕБЕСТОИМОСТЬ СТОКИ 2020'!BT169)</f>
        <v>0</v>
      </c>
      <c r="FA53" s="115">
        <f>SUM('[1]ПОЛНАЯ СЕБЕСТОИМОСТЬ СТОКИ 2020'!BU169)</f>
        <v>0</v>
      </c>
      <c r="FB53" s="116">
        <f t="shared" ref="FB53:FB60" si="480">SUM(FC53:FD53)</f>
        <v>522.05000000000007</v>
      </c>
      <c r="FC53" s="116">
        <v>520.36</v>
      </c>
      <c r="FD53" s="116">
        <v>1.69</v>
      </c>
      <c r="FE53" s="115">
        <f t="shared" si="417"/>
        <v>743.17885609450013</v>
      </c>
      <c r="FF53" s="115">
        <f t="shared" si="418"/>
        <v>743.17885609450013</v>
      </c>
      <c r="FG53" s="115">
        <f t="shared" si="419"/>
        <v>0</v>
      </c>
      <c r="FH53" s="115">
        <f t="shared" si="420"/>
        <v>0</v>
      </c>
      <c r="FI53" s="115">
        <f>SUM('[1]ПОЛНАЯ СЕБЕСТОИМОСТЬ СТОКИ 2020'!BW169)</f>
        <v>0</v>
      </c>
      <c r="FJ53" s="115">
        <f>SUM('[1]ПОЛНАЯ СЕБЕСТОИМОСТЬ СТОКИ 2020'!BX169)</f>
        <v>0</v>
      </c>
      <c r="FK53" s="116">
        <f t="shared" ref="FK53:FK60" si="481">SUM(FL53:FM53)</f>
        <v>601.41800000000001</v>
      </c>
      <c r="FL53" s="116">
        <v>599.66999999999996</v>
      </c>
      <c r="FM53" s="116">
        <v>1.748</v>
      </c>
      <c r="FN53" s="210">
        <f t="shared" si="422"/>
        <v>2229.5365682835004</v>
      </c>
      <c r="FO53" s="210">
        <f t="shared" si="422"/>
        <v>2229.5365682835004</v>
      </c>
      <c r="FP53" s="210">
        <f t="shared" si="422"/>
        <v>0</v>
      </c>
      <c r="FQ53" s="210">
        <f t="shared" si="422"/>
        <v>0</v>
      </c>
      <c r="FR53" s="210">
        <f t="shared" si="422"/>
        <v>0</v>
      </c>
      <c r="FS53" s="210">
        <f t="shared" si="422"/>
        <v>0</v>
      </c>
      <c r="FT53" s="210">
        <f t="shared" si="422"/>
        <v>1636.3360000000002</v>
      </c>
      <c r="FU53" s="210">
        <f t="shared" si="422"/>
        <v>1631.12</v>
      </c>
      <c r="FV53" s="210">
        <f t="shared" si="422"/>
        <v>5.2160000000000002</v>
      </c>
      <c r="FW53" s="51">
        <f t="shared" si="302"/>
        <v>-2229.5365682835004</v>
      </c>
      <c r="FX53" s="51">
        <f t="shared" si="302"/>
        <v>-2229.5365682835004</v>
      </c>
      <c r="FY53" s="51">
        <f t="shared" si="302"/>
        <v>0</v>
      </c>
      <c r="FZ53" s="210">
        <f t="shared" si="423"/>
        <v>8918.1462731340016</v>
      </c>
      <c r="GA53" s="210">
        <f t="shared" si="423"/>
        <v>8918.1462731340016</v>
      </c>
      <c r="GB53" s="210">
        <f t="shared" si="423"/>
        <v>0</v>
      </c>
      <c r="GC53" s="210">
        <f t="shared" si="423"/>
        <v>2089.7725</v>
      </c>
      <c r="GD53" s="210">
        <f t="shared" si="423"/>
        <v>2084.4499999999998</v>
      </c>
      <c r="GE53" s="210">
        <f t="shared" si="423"/>
        <v>5.3224999999999998</v>
      </c>
      <c r="GF53" s="210">
        <f t="shared" si="423"/>
        <v>6394.7740000000003</v>
      </c>
      <c r="GG53" s="210">
        <f t="shared" si="423"/>
        <v>6376.31</v>
      </c>
      <c r="GH53" s="210">
        <f t="shared" si="423"/>
        <v>18.463999999999999</v>
      </c>
      <c r="GI53" s="51">
        <f t="shared" si="304"/>
        <v>-6828.3737731340016</v>
      </c>
      <c r="GJ53" s="51">
        <f t="shared" si="304"/>
        <v>-6833.6962731340018</v>
      </c>
      <c r="GK53" s="51">
        <f t="shared" si="304"/>
        <v>5.3224999999999998</v>
      </c>
      <c r="GM53" s="39">
        <f t="shared" si="305"/>
        <v>8918.1462731340034</v>
      </c>
    </row>
    <row r="54" spans="1:195" ht="18.75" customHeight="1" x14ac:dyDescent="0.3">
      <c r="A54" s="118" t="s">
        <v>83</v>
      </c>
      <c r="B54" s="115">
        <f t="shared" si="365"/>
        <v>222.95391058300004</v>
      </c>
      <c r="C54" s="115">
        <f>SUM('[1]ПОЛНАЯ СЕБЕСТОИМОСТЬ СТОКИ 2020'!C170)/3</f>
        <v>222.95391058300004</v>
      </c>
      <c r="D54" s="115">
        <f>SUM('[1]ПОЛНАЯ СЕБЕСТОИМОСТЬ СТОКИ 2020'!D170)/3</f>
        <v>0</v>
      </c>
      <c r="E54" s="115">
        <f t="shared" si="366"/>
        <v>141.447</v>
      </c>
      <c r="F54" s="115">
        <f>SUM('[1]ПОЛНАЯ СЕБЕСТОИМОСТЬ СТОКИ 2020'!F170)</f>
        <v>141.11699999999999</v>
      </c>
      <c r="G54" s="115">
        <f>SUM('[1]ПОЛНАЯ СЕБЕСТОИМОСТЬ СТОКИ 2020'!G170)</f>
        <v>0.33</v>
      </c>
      <c r="H54" s="116">
        <f t="shared" si="424"/>
        <v>165.76000000000002</v>
      </c>
      <c r="I54" s="116">
        <v>165.3</v>
      </c>
      <c r="J54" s="116">
        <v>0.46</v>
      </c>
      <c r="K54" s="115">
        <f t="shared" si="368"/>
        <v>222.95391058300004</v>
      </c>
      <c r="L54" s="115">
        <f t="shared" si="369"/>
        <v>222.95391058300004</v>
      </c>
      <c r="M54" s="115">
        <f t="shared" si="370"/>
        <v>0</v>
      </c>
      <c r="N54" s="115">
        <f t="shared" si="371"/>
        <v>147.93700000000001</v>
      </c>
      <c r="O54" s="115">
        <f>SUM('[1]ПОЛНАЯ СЕБЕСТОИМОСТЬ СТОКИ 2020'!I170)</f>
        <v>147.542</v>
      </c>
      <c r="P54" s="115">
        <f>SUM('[1]ПОЛНАЯ СЕБЕСТОИМОСТЬ СТОКИ 2020'!J170)</f>
        <v>0.39500000000000002</v>
      </c>
      <c r="Q54" s="116">
        <f t="shared" si="471"/>
        <v>150.38999999999999</v>
      </c>
      <c r="R54" s="116">
        <v>149.94999999999999</v>
      </c>
      <c r="S54" s="116">
        <v>0.44</v>
      </c>
      <c r="T54" s="115">
        <f t="shared" si="373"/>
        <v>222.95391058300004</v>
      </c>
      <c r="U54" s="115">
        <f t="shared" si="374"/>
        <v>222.95391058300004</v>
      </c>
      <c r="V54" s="115">
        <f t="shared" si="375"/>
        <v>0</v>
      </c>
      <c r="W54" s="115">
        <f t="shared" si="376"/>
        <v>162.28699999999998</v>
      </c>
      <c r="X54" s="115">
        <f>SUM('[1]ПОЛНАЯ СЕБЕСТОИМОСТЬ СТОКИ 2020'!L170)</f>
        <v>161.88999999999999</v>
      </c>
      <c r="Y54" s="115">
        <f>SUM('[1]ПОЛНАЯ СЕБЕСТОИМОСТЬ СТОКИ 2020'!M170)</f>
        <v>0.39700000000000002</v>
      </c>
      <c r="Z54" s="116">
        <f t="shared" si="472"/>
        <v>143.65</v>
      </c>
      <c r="AA54" s="116">
        <v>143.28</v>
      </c>
      <c r="AB54" s="116">
        <v>0.37</v>
      </c>
      <c r="AC54" s="210">
        <f t="shared" si="378"/>
        <v>668.86173174900011</v>
      </c>
      <c r="AD54" s="210">
        <f t="shared" si="378"/>
        <v>668.86173174900011</v>
      </c>
      <c r="AE54" s="210">
        <f t="shared" si="378"/>
        <v>0</v>
      </c>
      <c r="AF54" s="210">
        <f t="shared" si="378"/>
        <v>451.67099999999999</v>
      </c>
      <c r="AG54" s="210">
        <f t="shared" si="378"/>
        <v>450.54899999999998</v>
      </c>
      <c r="AH54" s="210">
        <f t="shared" si="378"/>
        <v>1.1220000000000001</v>
      </c>
      <c r="AI54" s="210">
        <f t="shared" si="378"/>
        <v>459.79999999999995</v>
      </c>
      <c r="AJ54" s="210">
        <f t="shared" si="378"/>
        <v>458.53</v>
      </c>
      <c r="AK54" s="210">
        <f t="shared" si="378"/>
        <v>1.27</v>
      </c>
      <c r="AL54" s="51">
        <f t="shared" si="292"/>
        <v>-217.19073174900012</v>
      </c>
      <c r="AM54" s="51">
        <f t="shared" si="292"/>
        <v>-218.31273174900014</v>
      </c>
      <c r="AN54" s="51">
        <f t="shared" si="292"/>
        <v>1.1220000000000001</v>
      </c>
      <c r="AO54" s="115">
        <f t="shared" si="379"/>
        <v>222.95391058300004</v>
      </c>
      <c r="AP54" s="115">
        <f>SUM('[1]ПОЛНАЯ СЕБЕСТОИМОСТЬ СТОКИ 2020'!R170)/3</f>
        <v>222.95391058300004</v>
      </c>
      <c r="AQ54" s="115">
        <f>SUM('[1]ПОЛНАЯ СЕБЕСТОИМОСТЬ СТОКИ 2020'!S170)/3</f>
        <v>0</v>
      </c>
      <c r="AR54" s="115">
        <f t="shared" si="380"/>
        <v>175.435</v>
      </c>
      <c r="AS54" s="115">
        <f>SUM('[1]ПОЛНАЯ СЕБЕСТОИМОСТЬ СТОКИ 2020'!U170)</f>
        <v>174.96</v>
      </c>
      <c r="AT54" s="115">
        <f>SUM('[1]ПОЛНАЯ СЕБЕСТОИМОСТЬ СТОКИ 2020'!V170)</f>
        <v>0.47499999999999998</v>
      </c>
      <c r="AU54" s="116">
        <f t="shared" si="473"/>
        <v>176.27</v>
      </c>
      <c r="AV54" s="116">
        <v>175.84</v>
      </c>
      <c r="AW54" s="116">
        <v>0.43</v>
      </c>
      <c r="AX54" s="115">
        <f t="shared" si="382"/>
        <v>222.95391058300004</v>
      </c>
      <c r="AY54" s="115">
        <f t="shared" si="383"/>
        <v>222.95391058300004</v>
      </c>
      <c r="AZ54" s="115">
        <f t="shared" si="384"/>
        <v>0</v>
      </c>
      <c r="BA54" s="114">
        <f t="shared" si="385"/>
        <v>0</v>
      </c>
      <c r="BB54" s="114">
        <f>SUM('[1]ПОЛНАЯ СЕБЕСТОИМОСТЬ СТОКИ 2020'!X170)</f>
        <v>0</v>
      </c>
      <c r="BC54" s="114">
        <f>SUM('[1]ПОЛНАЯ СЕБЕСТОИМОСТЬ СТОКИ 2020'!Y170)</f>
        <v>0</v>
      </c>
      <c r="BD54" s="116">
        <f t="shared" si="474"/>
        <v>173.62299999999999</v>
      </c>
      <c r="BE54" s="116">
        <v>173.13</v>
      </c>
      <c r="BF54" s="116">
        <v>0.49299999999999999</v>
      </c>
      <c r="BG54" s="115">
        <f t="shared" si="387"/>
        <v>222.95391058300004</v>
      </c>
      <c r="BH54" s="115">
        <f t="shared" si="388"/>
        <v>222.95391058300004</v>
      </c>
      <c r="BI54" s="115">
        <f t="shared" si="389"/>
        <v>0</v>
      </c>
      <c r="BJ54" s="115">
        <f t="shared" si="390"/>
        <v>0</v>
      </c>
      <c r="BK54" s="115">
        <f>SUM('[1]ПОЛНАЯ СЕБЕСТОИМОСТЬ СТОКИ 2020'!AA170)</f>
        <v>0</v>
      </c>
      <c r="BL54" s="115">
        <f>SUM('[1]ПОЛНАЯ СЕБЕСТОИМОСТЬ СТОКИ 2020'!AB170)</f>
        <v>0</v>
      </c>
      <c r="BM54" s="116">
        <f t="shared" si="475"/>
        <v>162.01</v>
      </c>
      <c r="BN54" s="116">
        <v>161.1</v>
      </c>
      <c r="BO54" s="116">
        <v>0.91</v>
      </c>
      <c r="BP54" s="210">
        <f t="shared" si="392"/>
        <v>668.86173174900011</v>
      </c>
      <c r="BQ54" s="210">
        <f t="shared" si="392"/>
        <v>668.86173174900011</v>
      </c>
      <c r="BR54" s="210">
        <f t="shared" si="392"/>
        <v>0</v>
      </c>
      <c r="BS54" s="210">
        <f t="shared" si="392"/>
        <v>175.435</v>
      </c>
      <c r="BT54" s="210">
        <f t="shared" si="392"/>
        <v>174.96</v>
      </c>
      <c r="BU54" s="210">
        <f t="shared" si="392"/>
        <v>0.47499999999999998</v>
      </c>
      <c r="BV54" s="210">
        <f t="shared" si="392"/>
        <v>511.90300000000002</v>
      </c>
      <c r="BW54" s="210">
        <f t="shared" si="392"/>
        <v>510.07000000000005</v>
      </c>
      <c r="BX54" s="210">
        <f t="shared" si="392"/>
        <v>1.8330000000000002</v>
      </c>
      <c r="BY54" s="51">
        <f t="shared" si="294"/>
        <v>-493.42673174900011</v>
      </c>
      <c r="BZ54" s="51">
        <f t="shared" si="294"/>
        <v>-493.90173174900008</v>
      </c>
      <c r="CA54" s="51">
        <f t="shared" si="294"/>
        <v>0.47499999999999998</v>
      </c>
      <c r="CB54" s="210">
        <f t="shared" si="393"/>
        <v>1337.7234634980002</v>
      </c>
      <c r="CC54" s="210">
        <f t="shared" si="393"/>
        <v>1337.7234634980002</v>
      </c>
      <c r="CD54" s="210">
        <f t="shared" si="393"/>
        <v>0</v>
      </c>
      <c r="CE54" s="210">
        <f t="shared" si="393"/>
        <v>627.10599999999999</v>
      </c>
      <c r="CF54" s="210">
        <f t="shared" si="393"/>
        <v>625.50900000000001</v>
      </c>
      <c r="CG54" s="210">
        <f t="shared" si="393"/>
        <v>1.597</v>
      </c>
      <c r="CH54" s="211">
        <f t="shared" si="393"/>
        <v>971.70299999999997</v>
      </c>
      <c r="CI54" s="211">
        <f t="shared" si="393"/>
        <v>968.6</v>
      </c>
      <c r="CJ54" s="211">
        <f t="shared" si="393"/>
        <v>3.1030000000000002</v>
      </c>
      <c r="CK54" s="51">
        <f t="shared" si="296"/>
        <v>-710.61746349800023</v>
      </c>
      <c r="CL54" s="51">
        <f t="shared" si="296"/>
        <v>-712.21446349800021</v>
      </c>
      <c r="CM54" s="51">
        <f t="shared" si="296"/>
        <v>1.597</v>
      </c>
      <c r="CN54" s="115">
        <f t="shared" si="394"/>
        <v>222.95391058300004</v>
      </c>
      <c r="CO54" s="115">
        <f>SUM('[1]ПОЛНАЯ СЕБЕСТОИМОСТЬ СТОКИ 2020'!AP170)/3</f>
        <v>222.95391058300004</v>
      </c>
      <c r="CP54" s="115">
        <f>SUM('[1]ПОЛНАЯ СЕБЕСТОИМОСТЬ СТОКИ 2020'!AQ170)/3</f>
        <v>0</v>
      </c>
      <c r="CQ54" s="115">
        <f t="shared" si="395"/>
        <v>0</v>
      </c>
      <c r="CR54" s="115">
        <f>SUM('[1]ПОЛНАЯ СЕБЕСТОИМОСТЬ СТОКИ 2020'!AS170)</f>
        <v>0</v>
      </c>
      <c r="CS54" s="115">
        <f>SUM('[1]ПОЛНАЯ СЕБЕСТОИМОСТЬ СТОКИ 2020'!AT170)</f>
        <v>0</v>
      </c>
      <c r="CT54" s="116">
        <f t="shared" si="476"/>
        <v>167.91300000000001</v>
      </c>
      <c r="CU54" s="116">
        <v>167.83</v>
      </c>
      <c r="CV54" s="116">
        <v>8.3000000000000004E-2</v>
      </c>
      <c r="CW54" s="115">
        <f t="shared" si="397"/>
        <v>222.95391058300004</v>
      </c>
      <c r="CX54" s="115">
        <f t="shared" si="398"/>
        <v>222.95391058300004</v>
      </c>
      <c r="CY54" s="115">
        <f t="shared" si="399"/>
        <v>0</v>
      </c>
      <c r="CZ54" s="115">
        <f t="shared" si="400"/>
        <v>0</v>
      </c>
      <c r="DA54" s="115">
        <f>SUM('[1]ПОЛНАЯ СЕБЕСТОИМОСТЬ СТОКИ 2020'!AV170)</f>
        <v>0</v>
      </c>
      <c r="DB54" s="115">
        <f>SUM('[1]ПОЛНАЯ СЕБЕСТОИМОСТЬ СТОКИ 2020'!AW170)</f>
        <v>0</v>
      </c>
      <c r="DC54" s="116">
        <f t="shared" si="477"/>
        <v>145.07</v>
      </c>
      <c r="DD54" s="116">
        <v>144.66999999999999</v>
      </c>
      <c r="DE54" s="116">
        <v>0.4</v>
      </c>
      <c r="DF54" s="115">
        <f t="shared" si="402"/>
        <v>222.95391058300004</v>
      </c>
      <c r="DG54" s="115">
        <f t="shared" si="403"/>
        <v>222.95391058300004</v>
      </c>
      <c r="DH54" s="115">
        <f t="shared" si="404"/>
        <v>0</v>
      </c>
      <c r="DI54" s="115">
        <f t="shared" si="405"/>
        <v>0</v>
      </c>
      <c r="DJ54" s="115">
        <f>SUM('[1]ПОЛНАЯ СЕБЕСТОИМОСТЬ СТОКИ 2020'!AY170)</f>
        <v>0</v>
      </c>
      <c r="DK54" s="115">
        <f>SUM('[1]ПОЛНАЯ СЕБЕСТОИМОСТЬ СТОКИ 2020'!AZ170)</f>
        <v>0</v>
      </c>
      <c r="DL54" s="116">
        <f t="shared" si="478"/>
        <v>150.47999999999999</v>
      </c>
      <c r="DM54" s="116">
        <v>150.07</v>
      </c>
      <c r="DN54" s="116">
        <v>0.41</v>
      </c>
      <c r="DO54" s="210">
        <f t="shared" si="407"/>
        <v>668.86173174900011</v>
      </c>
      <c r="DP54" s="210">
        <f t="shared" si="407"/>
        <v>668.86173174900011</v>
      </c>
      <c r="DQ54" s="210">
        <f t="shared" si="407"/>
        <v>0</v>
      </c>
      <c r="DR54" s="210">
        <f t="shared" si="407"/>
        <v>0</v>
      </c>
      <c r="DS54" s="210">
        <f t="shared" si="407"/>
        <v>0</v>
      </c>
      <c r="DT54" s="210">
        <f t="shared" si="407"/>
        <v>0</v>
      </c>
      <c r="DU54" s="210">
        <f t="shared" si="407"/>
        <v>463.46299999999997</v>
      </c>
      <c r="DV54" s="210">
        <f t="shared" si="407"/>
        <v>462.57</v>
      </c>
      <c r="DW54" s="210">
        <f t="shared" si="407"/>
        <v>0.89300000000000002</v>
      </c>
      <c r="DX54" s="51">
        <f t="shared" si="298"/>
        <v>-668.86173174900011</v>
      </c>
      <c r="DY54" s="51">
        <f t="shared" si="298"/>
        <v>-668.86173174900011</v>
      </c>
      <c r="DZ54" s="51">
        <f t="shared" si="298"/>
        <v>0</v>
      </c>
      <c r="EA54" s="210">
        <f t="shared" si="408"/>
        <v>2006.5851952470002</v>
      </c>
      <c r="EB54" s="210">
        <f t="shared" si="408"/>
        <v>2006.5851952470002</v>
      </c>
      <c r="EC54" s="210">
        <f t="shared" si="408"/>
        <v>0</v>
      </c>
      <c r="ED54" s="210">
        <f t="shared" si="408"/>
        <v>627.10599999999999</v>
      </c>
      <c r="EE54" s="210">
        <f t="shared" si="408"/>
        <v>625.50900000000001</v>
      </c>
      <c r="EF54" s="210">
        <f t="shared" si="408"/>
        <v>1.597</v>
      </c>
      <c r="EG54" s="210">
        <f t="shared" si="408"/>
        <v>1435.1659999999999</v>
      </c>
      <c r="EH54" s="210">
        <f t="shared" si="408"/>
        <v>1431.17</v>
      </c>
      <c r="EI54" s="210">
        <f t="shared" si="408"/>
        <v>3.9960000000000004</v>
      </c>
      <c r="EJ54" s="51">
        <f t="shared" si="300"/>
        <v>-1379.4791952470002</v>
      </c>
      <c r="EK54" s="51">
        <f t="shared" si="300"/>
        <v>-1381.0761952470002</v>
      </c>
      <c r="EL54" s="51">
        <f t="shared" si="300"/>
        <v>1.597</v>
      </c>
      <c r="EM54" s="115">
        <f t="shared" si="409"/>
        <v>222.95391058300004</v>
      </c>
      <c r="EN54" s="115">
        <f>SUM('[1]ПОЛНАЯ СЕБЕСТОИМОСТЬ СТОКИ 2020'!BN170)/3</f>
        <v>222.95391058300004</v>
      </c>
      <c r="EO54" s="115">
        <f>SUM('[1]ПОЛНАЯ СЕБЕСТОИМОСТЬ СТОКИ 2020'!BO170)/3</f>
        <v>0</v>
      </c>
      <c r="EP54" s="115">
        <f t="shared" si="410"/>
        <v>0</v>
      </c>
      <c r="EQ54" s="115">
        <f>SUM('[1]ПОЛНАЯ СЕБЕСТОИМОСТЬ СТОКИ 2020'!BQ170)</f>
        <v>0</v>
      </c>
      <c r="ER54" s="115">
        <f>SUM('[1]ПОЛНАЯ СЕБЕСТОИМОСТЬ СТОКИ 2020'!BR170)</f>
        <v>0</v>
      </c>
      <c r="ES54" s="116">
        <f t="shared" si="479"/>
        <v>143.196</v>
      </c>
      <c r="ET54" s="116">
        <v>142.69999999999999</v>
      </c>
      <c r="EU54" s="121">
        <v>0.496</v>
      </c>
      <c r="EV54" s="115">
        <f t="shared" si="412"/>
        <v>222.95391058300004</v>
      </c>
      <c r="EW54" s="115">
        <f t="shared" si="413"/>
        <v>222.95391058300004</v>
      </c>
      <c r="EX54" s="115">
        <f t="shared" si="414"/>
        <v>0</v>
      </c>
      <c r="EY54" s="115">
        <f t="shared" si="415"/>
        <v>0</v>
      </c>
      <c r="EZ54" s="115">
        <f>SUM('[1]ПОЛНАЯ СЕБЕСТОИМОСТЬ СТОКИ 2020'!BT170)</f>
        <v>0</v>
      </c>
      <c r="FA54" s="115">
        <f>SUM('[1]ПОЛНАЯ СЕБЕСТОИМОСТЬ СТОКИ 2020'!BU170)</f>
        <v>0</v>
      </c>
      <c r="FB54" s="116">
        <f t="shared" si="480"/>
        <v>149.35999999999999</v>
      </c>
      <c r="FC54" s="116">
        <v>148.88</v>
      </c>
      <c r="FD54" s="116">
        <v>0.48</v>
      </c>
      <c r="FE54" s="115">
        <f t="shared" si="417"/>
        <v>222.95391058300004</v>
      </c>
      <c r="FF54" s="115">
        <f t="shared" si="418"/>
        <v>222.95391058300004</v>
      </c>
      <c r="FG54" s="115">
        <f t="shared" si="419"/>
        <v>0</v>
      </c>
      <c r="FH54" s="115">
        <f t="shared" si="420"/>
        <v>0</v>
      </c>
      <c r="FI54" s="115">
        <f>SUM('[1]ПОЛНАЯ СЕБЕСТОИМОСТЬ СТОКИ 2020'!BW170)</f>
        <v>0</v>
      </c>
      <c r="FJ54" s="115">
        <f>SUM('[1]ПОЛНАЯ СЕБЕСТОИМОСТЬ СТОКИ 2020'!BX170)</f>
        <v>0</v>
      </c>
      <c r="FK54" s="116">
        <f t="shared" si="481"/>
        <v>155.76300000000001</v>
      </c>
      <c r="FL54" s="116">
        <v>155.31</v>
      </c>
      <c r="FM54" s="116">
        <v>0.45300000000000001</v>
      </c>
      <c r="FN54" s="210">
        <f t="shared" si="422"/>
        <v>668.86173174900011</v>
      </c>
      <c r="FO54" s="210">
        <f t="shared" si="422"/>
        <v>668.86173174900011</v>
      </c>
      <c r="FP54" s="210">
        <f t="shared" si="422"/>
        <v>0</v>
      </c>
      <c r="FQ54" s="210">
        <f t="shared" si="422"/>
        <v>0</v>
      </c>
      <c r="FR54" s="210">
        <f t="shared" si="422"/>
        <v>0</v>
      </c>
      <c r="FS54" s="210">
        <f t="shared" si="422"/>
        <v>0</v>
      </c>
      <c r="FT54" s="210">
        <f t="shared" si="422"/>
        <v>448.31899999999996</v>
      </c>
      <c r="FU54" s="210">
        <f t="shared" si="422"/>
        <v>446.89</v>
      </c>
      <c r="FV54" s="210">
        <f t="shared" si="422"/>
        <v>1.429</v>
      </c>
      <c r="FW54" s="51">
        <f t="shared" si="302"/>
        <v>-668.86173174900011</v>
      </c>
      <c r="FX54" s="51">
        <f t="shared" si="302"/>
        <v>-668.86173174900011</v>
      </c>
      <c r="FY54" s="51">
        <f t="shared" si="302"/>
        <v>0</v>
      </c>
      <c r="FZ54" s="210">
        <f t="shared" si="423"/>
        <v>2675.4469269960005</v>
      </c>
      <c r="GA54" s="210">
        <f t="shared" si="423"/>
        <v>2675.4469269960005</v>
      </c>
      <c r="GB54" s="210">
        <f t="shared" si="423"/>
        <v>0</v>
      </c>
      <c r="GC54" s="210">
        <f t="shared" si="423"/>
        <v>627.10599999999999</v>
      </c>
      <c r="GD54" s="210">
        <f t="shared" si="423"/>
        <v>625.50900000000001</v>
      </c>
      <c r="GE54" s="210">
        <f t="shared" si="423"/>
        <v>1.597</v>
      </c>
      <c r="GF54" s="210">
        <f t="shared" si="423"/>
        <v>1883.4849999999999</v>
      </c>
      <c r="GG54" s="210">
        <f t="shared" si="423"/>
        <v>1878.06</v>
      </c>
      <c r="GH54" s="210">
        <f t="shared" si="423"/>
        <v>5.4250000000000007</v>
      </c>
      <c r="GI54" s="51">
        <f t="shared" si="304"/>
        <v>-2048.3409269960002</v>
      </c>
      <c r="GJ54" s="51">
        <f t="shared" si="304"/>
        <v>-2049.9379269960004</v>
      </c>
      <c r="GK54" s="51">
        <f t="shared" si="304"/>
        <v>1.597</v>
      </c>
      <c r="GM54" s="39">
        <f t="shared" si="305"/>
        <v>2675.4469269959995</v>
      </c>
    </row>
    <row r="55" spans="1:195" ht="18.75" customHeight="1" x14ac:dyDescent="0.3">
      <c r="A55" s="118" t="s">
        <v>84</v>
      </c>
      <c r="B55" s="115">
        <f t="shared" si="365"/>
        <v>5.8845703335000001</v>
      </c>
      <c r="C55" s="115">
        <f>SUM('[1]ПОЛНАЯ СЕБЕСТОИМОСТЬ СТОКИ 2020'!C171)/3</f>
        <v>5.8845703335000001</v>
      </c>
      <c r="D55" s="115">
        <f>SUM('[1]ПОЛНАЯ СЕБЕСТОИМОСТЬ СТОКИ 2020'!D171)/3</f>
        <v>0</v>
      </c>
      <c r="E55" s="115">
        <f t="shared" si="366"/>
        <v>0.30270999999999998</v>
      </c>
      <c r="F55" s="115">
        <f>SUM('[1]ПОЛНАЯ СЕБЕСТОИМОСТЬ СТОКИ 2020'!F171)</f>
        <v>0.30199999999999999</v>
      </c>
      <c r="G55" s="115">
        <f>SUM('[1]ПОЛНАЯ СЕБЕСТОИМОСТЬ СТОКИ 2020'!G171)</f>
        <v>7.1000000000000002E-4</v>
      </c>
      <c r="H55" s="116">
        <f t="shared" si="424"/>
        <v>4.74</v>
      </c>
      <c r="I55" s="116">
        <v>4.7300000000000004</v>
      </c>
      <c r="J55" s="116">
        <v>0.01</v>
      </c>
      <c r="K55" s="115">
        <f t="shared" si="368"/>
        <v>5.8845703335000001</v>
      </c>
      <c r="L55" s="115">
        <f t="shared" si="369"/>
        <v>5.8845703335000001</v>
      </c>
      <c r="M55" s="115">
        <f t="shared" si="370"/>
        <v>0</v>
      </c>
      <c r="N55" s="115">
        <f t="shared" si="371"/>
        <v>0.23799999999999999</v>
      </c>
      <c r="O55" s="115">
        <f>SUM('[1]ПОЛНАЯ СЕБЕСТОИМОСТЬ СТОКИ 2020'!I171)</f>
        <v>0.23799999999999999</v>
      </c>
      <c r="P55" s="115">
        <f>SUM('[1]ПОЛНАЯ СЕБЕСТОИМОСТЬ СТОКИ 2020'!J171)</f>
        <v>0</v>
      </c>
      <c r="Q55" s="116">
        <f t="shared" si="471"/>
        <v>4.3099999999999996</v>
      </c>
      <c r="R55" s="116">
        <v>4.3</v>
      </c>
      <c r="S55" s="116">
        <v>0.01</v>
      </c>
      <c r="T55" s="115">
        <f t="shared" si="373"/>
        <v>5.8845703335000001</v>
      </c>
      <c r="U55" s="115">
        <f t="shared" si="374"/>
        <v>5.8845703335000001</v>
      </c>
      <c r="V55" s="115">
        <f t="shared" si="375"/>
        <v>0</v>
      </c>
      <c r="W55" s="115">
        <f t="shared" si="376"/>
        <v>3.8089999999999999E-2</v>
      </c>
      <c r="X55" s="115">
        <f>SUM('[1]ПОЛНАЯ СЕБЕСТОИМОСТЬ СТОКИ 2020'!L171)</f>
        <v>3.7999999999999999E-2</v>
      </c>
      <c r="Y55" s="115">
        <f>SUM('[1]ПОЛНАЯ СЕБЕСТОИМОСТЬ СТОКИ 2020'!M171)</f>
        <v>9.0000000000000006E-5</v>
      </c>
      <c r="Z55" s="116">
        <f t="shared" si="472"/>
        <v>3.9899999999999998</v>
      </c>
      <c r="AA55" s="116">
        <v>3.98</v>
      </c>
      <c r="AB55" s="116">
        <v>0.01</v>
      </c>
      <c r="AC55" s="210">
        <f t="shared" si="378"/>
        <v>17.6537110005</v>
      </c>
      <c r="AD55" s="210">
        <f t="shared" si="378"/>
        <v>17.6537110005</v>
      </c>
      <c r="AE55" s="210">
        <f t="shared" si="378"/>
        <v>0</v>
      </c>
      <c r="AF55" s="210">
        <f t="shared" si="378"/>
        <v>0.57879999999999998</v>
      </c>
      <c r="AG55" s="210">
        <f t="shared" si="378"/>
        <v>0.57800000000000007</v>
      </c>
      <c r="AH55" s="210">
        <f t="shared" si="378"/>
        <v>8.0000000000000004E-4</v>
      </c>
      <c r="AI55" s="210">
        <f t="shared" si="378"/>
        <v>13.040000000000001</v>
      </c>
      <c r="AJ55" s="210">
        <f t="shared" si="378"/>
        <v>13.010000000000002</v>
      </c>
      <c r="AK55" s="210">
        <f t="shared" si="378"/>
        <v>0.03</v>
      </c>
      <c r="AL55" s="51">
        <f t="shared" si="292"/>
        <v>-17.074911000499998</v>
      </c>
      <c r="AM55" s="51">
        <f t="shared" si="292"/>
        <v>-17.0757110005</v>
      </c>
      <c r="AN55" s="51">
        <f t="shared" si="292"/>
        <v>8.0000000000000004E-4</v>
      </c>
      <c r="AO55" s="115">
        <f t="shared" si="379"/>
        <v>5.8845703335000001</v>
      </c>
      <c r="AP55" s="115">
        <f>SUM('[1]ПОЛНАЯ СЕБЕСТОИМОСТЬ СТОКИ 2020'!R171)/3</f>
        <v>5.8845703335000001</v>
      </c>
      <c r="AQ55" s="115">
        <f>SUM('[1]ПОЛНАЯ СЕБЕСТОИМОСТЬ СТОКИ 2020'!S171)/3</f>
        <v>0</v>
      </c>
      <c r="AR55" s="115">
        <f t="shared" si="380"/>
        <v>0.12032999999999999</v>
      </c>
      <c r="AS55" s="115">
        <f>SUM('[1]ПОЛНАЯ СЕБЕСТОИМОСТЬ СТОКИ 2020'!U171)</f>
        <v>0.12</v>
      </c>
      <c r="AT55" s="115">
        <f>SUM('[1]ПОЛНАЯ СЕБЕСТОИМОСТЬ СТОКИ 2020'!V171)</f>
        <v>3.3E-4</v>
      </c>
      <c r="AU55" s="116">
        <f t="shared" si="473"/>
        <v>4.45</v>
      </c>
      <c r="AV55" s="116">
        <v>4.4400000000000004</v>
      </c>
      <c r="AW55" s="116">
        <v>0.01</v>
      </c>
      <c r="AX55" s="115">
        <f t="shared" si="382"/>
        <v>5.8845703335000001</v>
      </c>
      <c r="AY55" s="115">
        <f t="shared" si="383"/>
        <v>5.8845703335000001</v>
      </c>
      <c r="AZ55" s="115">
        <f t="shared" si="384"/>
        <v>0</v>
      </c>
      <c r="BA55" s="114">
        <f t="shared" si="385"/>
        <v>0</v>
      </c>
      <c r="BB55" s="114">
        <f>SUM('[1]ПОЛНАЯ СЕБЕСТОИМОСТЬ СТОКИ 2020'!X171)</f>
        <v>0</v>
      </c>
      <c r="BC55" s="114">
        <f>SUM('[1]ПОЛНАЯ СЕБЕСТОИМОСТЬ СТОКИ 2020'!Y171)</f>
        <v>0</v>
      </c>
      <c r="BD55" s="116">
        <f t="shared" si="474"/>
        <v>4.0010000000000003</v>
      </c>
      <c r="BE55" s="116">
        <v>3.99</v>
      </c>
      <c r="BF55" s="116">
        <v>1.0999999999999999E-2</v>
      </c>
      <c r="BG55" s="115">
        <f t="shared" si="387"/>
        <v>5.8845703335000001</v>
      </c>
      <c r="BH55" s="115">
        <f t="shared" si="388"/>
        <v>5.8845703335000001</v>
      </c>
      <c r="BI55" s="115">
        <f t="shared" si="389"/>
        <v>0</v>
      </c>
      <c r="BJ55" s="115">
        <f t="shared" si="390"/>
        <v>0</v>
      </c>
      <c r="BK55" s="115">
        <f>SUM('[1]ПОЛНАЯ СЕБЕСТОИМОСТЬ СТОКИ 2020'!AA171)</f>
        <v>0</v>
      </c>
      <c r="BL55" s="115">
        <f>SUM('[1]ПОЛНАЯ СЕБЕСТОИМОСТЬ СТОКИ 2020'!AB171)</f>
        <v>0</v>
      </c>
      <c r="BM55" s="116">
        <f t="shared" si="475"/>
        <v>3.05</v>
      </c>
      <c r="BN55" s="116">
        <v>3.03</v>
      </c>
      <c r="BO55" s="116">
        <v>0.02</v>
      </c>
      <c r="BP55" s="210">
        <f t="shared" si="392"/>
        <v>17.6537110005</v>
      </c>
      <c r="BQ55" s="210">
        <f t="shared" si="392"/>
        <v>17.6537110005</v>
      </c>
      <c r="BR55" s="210">
        <f t="shared" si="392"/>
        <v>0</v>
      </c>
      <c r="BS55" s="210">
        <f t="shared" si="392"/>
        <v>0.12032999999999999</v>
      </c>
      <c r="BT55" s="210">
        <f t="shared" si="392"/>
        <v>0.12</v>
      </c>
      <c r="BU55" s="210">
        <f t="shared" si="392"/>
        <v>3.3E-4</v>
      </c>
      <c r="BV55" s="210">
        <f t="shared" si="392"/>
        <v>11.501000000000001</v>
      </c>
      <c r="BW55" s="210">
        <f t="shared" si="392"/>
        <v>11.459999999999999</v>
      </c>
      <c r="BX55" s="210">
        <f t="shared" si="392"/>
        <v>4.0999999999999995E-2</v>
      </c>
      <c r="BY55" s="51">
        <f t="shared" si="294"/>
        <v>-17.5333810005</v>
      </c>
      <c r="BZ55" s="51">
        <f t="shared" si="294"/>
        <v>-17.533711000499999</v>
      </c>
      <c r="CA55" s="51">
        <f t="shared" si="294"/>
        <v>3.3E-4</v>
      </c>
      <c r="CB55" s="210">
        <f t="shared" si="393"/>
        <v>35.307422000999999</v>
      </c>
      <c r="CC55" s="210">
        <f t="shared" si="393"/>
        <v>35.307422000999999</v>
      </c>
      <c r="CD55" s="210">
        <f t="shared" si="393"/>
        <v>0</v>
      </c>
      <c r="CE55" s="210">
        <f t="shared" si="393"/>
        <v>0.69913000000000003</v>
      </c>
      <c r="CF55" s="210">
        <f t="shared" si="393"/>
        <v>0.69800000000000006</v>
      </c>
      <c r="CG55" s="210">
        <f t="shared" si="393"/>
        <v>1.1299999999999999E-3</v>
      </c>
      <c r="CH55" s="211">
        <f t="shared" si="393"/>
        <v>24.541000000000004</v>
      </c>
      <c r="CI55" s="211">
        <f t="shared" si="393"/>
        <v>24.47</v>
      </c>
      <c r="CJ55" s="211">
        <f t="shared" si="393"/>
        <v>7.0999999999999994E-2</v>
      </c>
      <c r="CK55" s="51">
        <f t="shared" si="296"/>
        <v>-34.608292001000002</v>
      </c>
      <c r="CL55" s="51">
        <f t="shared" si="296"/>
        <v>-34.609422000999999</v>
      </c>
      <c r="CM55" s="51">
        <f t="shared" si="296"/>
        <v>1.1299999999999999E-3</v>
      </c>
      <c r="CN55" s="115">
        <f t="shared" si="394"/>
        <v>5.8845703335000001</v>
      </c>
      <c r="CO55" s="115">
        <f>SUM('[1]ПОЛНАЯ СЕБЕСТОИМОСТЬ СТОКИ 2020'!AP171)/3</f>
        <v>5.8845703335000001</v>
      </c>
      <c r="CP55" s="115">
        <f>SUM('[1]ПОЛНАЯ СЕБЕСТОИМОСТЬ СТОКИ 2020'!AQ171)/3</f>
        <v>0</v>
      </c>
      <c r="CQ55" s="115">
        <f t="shared" si="395"/>
        <v>0</v>
      </c>
      <c r="CR55" s="115">
        <f>SUM('[1]ПОЛНАЯ СЕБЕСТОИМОСТЬ СТОКИ 2020'!AS171)</f>
        <v>0</v>
      </c>
      <c r="CS55" s="115">
        <f>SUM('[1]ПОЛНАЯ СЕБЕСТОИМОСТЬ СТОКИ 2020'!AT171)</f>
        <v>0</v>
      </c>
      <c r="CT55" s="116">
        <f t="shared" si="476"/>
        <v>3.65</v>
      </c>
      <c r="CU55" s="116">
        <v>3.65</v>
      </c>
      <c r="CV55" s="116">
        <v>0</v>
      </c>
      <c r="CW55" s="115">
        <f t="shared" si="397"/>
        <v>5.8845703335000001</v>
      </c>
      <c r="CX55" s="115">
        <f t="shared" si="398"/>
        <v>5.8845703335000001</v>
      </c>
      <c r="CY55" s="115">
        <f t="shared" si="399"/>
        <v>0</v>
      </c>
      <c r="CZ55" s="115">
        <f t="shared" si="400"/>
        <v>0</v>
      </c>
      <c r="DA55" s="115">
        <f>SUM('[1]ПОЛНАЯ СЕБЕСТОИМОСТЬ СТОКИ 2020'!AV171)</f>
        <v>0</v>
      </c>
      <c r="DB55" s="115">
        <f>SUM('[1]ПОЛНАЯ СЕБЕСТОИМОСТЬ СТОКИ 2020'!AW171)</f>
        <v>0</v>
      </c>
      <c r="DC55" s="116">
        <f t="shared" si="477"/>
        <v>5.0299999999999994</v>
      </c>
      <c r="DD55" s="116">
        <v>5.0199999999999996</v>
      </c>
      <c r="DE55" s="116">
        <v>0.01</v>
      </c>
      <c r="DF55" s="115">
        <f t="shared" si="402"/>
        <v>5.8845703335000001</v>
      </c>
      <c r="DG55" s="115">
        <f t="shared" si="403"/>
        <v>5.8845703335000001</v>
      </c>
      <c r="DH55" s="115">
        <f t="shared" si="404"/>
        <v>0</v>
      </c>
      <c r="DI55" s="115">
        <f t="shared" si="405"/>
        <v>0</v>
      </c>
      <c r="DJ55" s="115">
        <f>SUM('[1]ПОЛНАЯ СЕБЕСТОИМОСТЬ СТОКИ 2020'!AY171)</f>
        <v>0</v>
      </c>
      <c r="DK55" s="115">
        <f>SUM('[1]ПОЛНАЯ СЕБЕСТОИМОСТЬ СТОКИ 2020'!AZ171)</f>
        <v>0</v>
      </c>
      <c r="DL55" s="116">
        <f t="shared" si="478"/>
        <v>4.74</v>
      </c>
      <c r="DM55" s="116">
        <v>4.7300000000000004</v>
      </c>
      <c r="DN55" s="116">
        <v>0.01</v>
      </c>
      <c r="DO55" s="210">
        <v>0.01</v>
      </c>
      <c r="DP55" s="210">
        <f t="shared" si="407"/>
        <v>17.6537110005</v>
      </c>
      <c r="DQ55" s="210">
        <f t="shared" si="407"/>
        <v>0</v>
      </c>
      <c r="DR55" s="210">
        <f t="shared" si="407"/>
        <v>0</v>
      </c>
      <c r="DS55" s="210">
        <f t="shared" si="407"/>
        <v>0</v>
      </c>
      <c r="DT55" s="210">
        <f t="shared" si="407"/>
        <v>0</v>
      </c>
      <c r="DU55" s="210">
        <f t="shared" si="407"/>
        <v>13.42</v>
      </c>
      <c r="DV55" s="210">
        <f t="shared" si="407"/>
        <v>13.4</v>
      </c>
      <c r="DW55" s="210">
        <f t="shared" si="407"/>
        <v>0.02</v>
      </c>
      <c r="DX55" s="51">
        <f t="shared" si="298"/>
        <v>-0.01</v>
      </c>
      <c r="DY55" s="51">
        <f t="shared" si="298"/>
        <v>-17.6537110005</v>
      </c>
      <c r="DZ55" s="51">
        <f t="shared" si="298"/>
        <v>0</v>
      </c>
      <c r="EA55" s="210">
        <f t="shared" si="408"/>
        <v>35.317422000999997</v>
      </c>
      <c r="EB55" s="210">
        <f t="shared" si="408"/>
        <v>52.961133001500002</v>
      </c>
      <c r="EC55" s="210">
        <f t="shared" si="408"/>
        <v>0</v>
      </c>
      <c r="ED55" s="210">
        <f t="shared" si="408"/>
        <v>0.69913000000000003</v>
      </c>
      <c r="EE55" s="210">
        <f t="shared" si="408"/>
        <v>0.69800000000000006</v>
      </c>
      <c r="EF55" s="210">
        <f t="shared" si="408"/>
        <v>1.1299999999999999E-3</v>
      </c>
      <c r="EG55" s="210">
        <f t="shared" si="408"/>
        <v>37.961000000000006</v>
      </c>
      <c r="EH55" s="210">
        <f t="shared" si="408"/>
        <v>37.869999999999997</v>
      </c>
      <c r="EI55" s="210">
        <f t="shared" si="408"/>
        <v>9.0999999999999998E-2</v>
      </c>
      <c r="EJ55" s="51">
        <f t="shared" si="300"/>
        <v>-34.618292001</v>
      </c>
      <c r="EK55" s="51">
        <f t="shared" si="300"/>
        <v>-52.263133001500002</v>
      </c>
      <c r="EL55" s="51">
        <f t="shared" si="300"/>
        <v>1.1299999999999999E-3</v>
      </c>
      <c r="EM55" s="115">
        <f t="shared" ref="EM55:EM60" si="482">SUM(EN55:EO55)</f>
        <v>5.8845703335000001</v>
      </c>
      <c r="EN55" s="115">
        <f>SUM('[1]ПОЛНАЯ СЕБЕСТОИМОСТЬ СТОКИ 2020'!BN171)/3</f>
        <v>5.8845703335000001</v>
      </c>
      <c r="EO55" s="115">
        <f>SUM('[1]ПОЛНАЯ СЕБЕСТОИМОСТЬ СТОКИ 2020'!BO171)/3</f>
        <v>0</v>
      </c>
      <c r="EP55" s="115">
        <f t="shared" si="410"/>
        <v>0</v>
      </c>
      <c r="EQ55" s="115">
        <f>SUM('[1]ПОЛНАЯ СЕБЕСТОИМОСТЬ СТОКИ 2020'!BQ171)</f>
        <v>0</v>
      </c>
      <c r="ER55" s="115">
        <f>SUM('[1]ПОЛНАЯ СЕБЕСТОИМОСТЬ СТОКИ 2020'!BR171)</f>
        <v>0</v>
      </c>
      <c r="ES55" s="116">
        <f t="shared" si="479"/>
        <v>1.4149999999999998</v>
      </c>
      <c r="ET55" s="116">
        <v>1.41</v>
      </c>
      <c r="EU55" s="121">
        <v>5.0000000000000001E-3</v>
      </c>
      <c r="EV55" s="115">
        <f t="shared" si="412"/>
        <v>5.8845703335000001</v>
      </c>
      <c r="EW55" s="115">
        <f t="shared" si="413"/>
        <v>5.8845703335000001</v>
      </c>
      <c r="EX55" s="115">
        <f t="shared" si="414"/>
        <v>0</v>
      </c>
      <c r="EY55" s="115">
        <f t="shared" si="415"/>
        <v>0</v>
      </c>
      <c r="EZ55" s="115">
        <f>SUM('[1]ПОЛНАЯ СЕБЕСТОИМОСТЬ СТОКИ 2020'!BT171)</f>
        <v>0</v>
      </c>
      <c r="FA55" s="115">
        <f>SUM('[1]ПОЛНАЯ СЕБЕСТОИМОСТЬ СТОКИ 2020'!BU171)</f>
        <v>0</v>
      </c>
      <c r="FB55" s="116">
        <f t="shared" si="480"/>
        <v>0.02</v>
      </c>
      <c r="FC55" s="116">
        <v>0.02</v>
      </c>
      <c r="FD55" s="116">
        <v>0</v>
      </c>
      <c r="FE55" s="115">
        <f t="shared" si="417"/>
        <v>5.8845703335000001</v>
      </c>
      <c r="FF55" s="115">
        <f t="shared" si="418"/>
        <v>5.8845703335000001</v>
      </c>
      <c r="FG55" s="115">
        <f t="shared" si="419"/>
        <v>0</v>
      </c>
      <c r="FH55" s="115">
        <f t="shared" si="420"/>
        <v>0</v>
      </c>
      <c r="FI55" s="115">
        <f>SUM('[1]ПОЛНАЯ СЕБЕСТОИМОСТЬ СТОКИ 2020'!BW171)</f>
        <v>0</v>
      </c>
      <c r="FJ55" s="115">
        <f>SUM('[1]ПОЛНАЯ СЕБЕСТОИМОСТЬ СТОКИ 2020'!BX171)</f>
        <v>0</v>
      </c>
      <c r="FK55" s="116">
        <f t="shared" si="481"/>
        <v>7.0000000000000007E-2</v>
      </c>
      <c r="FL55" s="116">
        <v>7.0000000000000007E-2</v>
      </c>
      <c r="FM55" s="116">
        <v>0</v>
      </c>
      <c r="FN55" s="210">
        <f t="shared" si="422"/>
        <v>17.6537110005</v>
      </c>
      <c r="FO55" s="210">
        <f t="shared" si="422"/>
        <v>17.6537110005</v>
      </c>
      <c r="FP55" s="210">
        <f t="shared" si="422"/>
        <v>0</v>
      </c>
      <c r="FQ55" s="210">
        <f t="shared" si="422"/>
        <v>0</v>
      </c>
      <c r="FR55" s="210">
        <f t="shared" si="422"/>
        <v>0</v>
      </c>
      <c r="FS55" s="210">
        <f t="shared" si="422"/>
        <v>0</v>
      </c>
      <c r="FT55" s="210">
        <f t="shared" si="422"/>
        <v>1.5049999999999999</v>
      </c>
      <c r="FU55" s="210">
        <f t="shared" si="422"/>
        <v>1.5</v>
      </c>
      <c r="FV55" s="210">
        <f t="shared" si="422"/>
        <v>5.0000000000000001E-3</v>
      </c>
      <c r="FW55" s="51">
        <f t="shared" si="302"/>
        <v>-17.6537110005</v>
      </c>
      <c r="FX55" s="51">
        <f t="shared" si="302"/>
        <v>-17.6537110005</v>
      </c>
      <c r="FY55" s="51">
        <f t="shared" si="302"/>
        <v>0</v>
      </c>
      <c r="FZ55" s="210">
        <f t="shared" si="423"/>
        <v>52.971133001499993</v>
      </c>
      <c r="GA55" s="210">
        <f t="shared" si="423"/>
        <v>70.614844001999998</v>
      </c>
      <c r="GB55" s="210">
        <f t="shared" si="423"/>
        <v>0</v>
      </c>
      <c r="GC55" s="210">
        <f t="shared" si="423"/>
        <v>0.69913000000000003</v>
      </c>
      <c r="GD55" s="210">
        <f t="shared" si="423"/>
        <v>0.69800000000000006</v>
      </c>
      <c r="GE55" s="210">
        <f t="shared" si="423"/>
        <v>1.1299999999999999E-3</v>
      </c>
      <c r="GF55" s="210">
        <f t="shared" si="423"/>
        <v>39.466000000000008</v>
      </c>
      <c r="GG55" s="210">
        <f t="shared" si="423"/>
        <v>39.369999999999997</v>
      </c>
      <c r="GH55" s="210">
        <f t="shared" si="423"/>
        <v>9.6000000000000002E-2</v>
      </c>
      <c r="GI55" s="51">
        <f t="shared" si="304"/>
        <v>-52.272003001499996</v>
      </c>
      <c r="GJ55" s="51">
        <f t="shared" si="304"/>
        <v>-69.916844002000005</v>
      </c>
      <c r="GK55" s="51">
        <f t="shared" si="304"/>
        <v>1.1299999999999999E-3</v>
      </c>
      <c r="GM55" s="39">
        <f t="shared" si="305"/>
        <v>70.614844001999998</v>
      </c>
    </row>
    <row r="56" spans="1:195" ht="18.75" customHeight="1" x14ac:dyDescent="0.3">
      <c r="A56" s="118" t="s">
        <v>85</v>
      </c>
      <c r="B56" s="115">
        <f t="shared" si="365"/>
        <v>4.210635492333334</v>
      </c>
      <c r="C56" s="115">
        <f>SUM('[1]ПОЛНАЯ СЕБЕСТОИМОСТЬ СТОКИ 2020'!C172)/3</f>
        <v>4.210635492333334</v>
      </c>
      <c r="D56" s="115">
        <f>SUM('[1]ПОЛНАЯ СЕБЕСТОИМОСТЬ СТОКИ 2020'!D172)/3</f>
        <v>0</v>
      </c>
      <c r="E56" s="115">
        <f t="shared" si="366"/>
        <v>6.0681799999999999</v>
      </c>
      <c r="F56" s="115">
        <f>SUM('[1]ПОЛНАЯ СЕБЕСТОИМОСТЬ СТОКИ 2020'!F172)</f>
        <v>6.0540000000000003</v>
      </c>
      <c r="G56" s="115">
        <f>SUM('[1]ПОЛНАЯ СЕБЕСТОИМОСТЬ СТОКИ 2020'!G172)</f>
        <v>1.418E-2</v>
      </c>
      <c r="H56" s="116">
        <f t="shared" si="424"/>
        <v>7.88</v>
      </c>
      <c r="I56" s="116">
        <v>7.86</v>
      </c>
      <c r="J56" s="116">
        <v>0.02</v>
      </c>
      <c r="K56" s="115">
        <f t="shared" si="368"/>
        <v>4.210635492333334</v>
      </c>
      <c r="L56" s="115">
        <f t="shared" si="369"/>
        <v>4.210635492333334</v>
      </c>
      <c r="M56" s="115">
        <f t="shared" si="370"/>
        <v>0</v>
      </c>
      <c r="N56" s="115">
        <f t="shared" si="371"/>
        <v>6.75</v>
      </c>
      <c r="O56" s="115">
        <f>SUM('[1]ПОЛНАЯ СЕБЕСТОИМОСТЬ СТОКИ 2020'!I172)</f>
        <v>6.7320000000000002</v>
      </c>
      <c r="P56" s="115">
        <f>SUM('[1]ПОЛНАЯ СЕБЕСТОИМОСТЬ СТОКИ 2020'!J172)</f>
        <v>1.7999999999999999E-2</v>
      </c>
      <c r="Q56" s="116">
        <f t="shared" si="471"/>
        <v>7.3599999999999994</v>
      </c>
      <c r="R56" s="116">
        <v>7.34</v>
      </c>
      <c r="S56" s="116">
        <v>0.02</v>
      </c>
      <c r="T56" s="115">
        <f t="shared" si="373"/>
        <v>4.210635492333334</v>
      </c>
      <c r="U56" s="115">
        <f t="shared" si="374"/>
        <v>4.210635492333334</v>
      </c>
      <c r="V56" s="115">
        <f t="shared" si="375"/>
        <v>0</v>
      </c>
      <c r="W56" s="115">
        <f t="shared" si="376"/>
        <v>5.68893</v>
      </c>
      <c r="X56" s="115">
        <f>SUM('[1]ПОЛНАЯ СЕБЕСТОИМОСТЬ СТОКИ 2020'!L172)</f>
        <v>5.6749999999999998</v>
      </c>
      <c r="Y56" s="115">
        <f>SUM('[1]ПОЛНАЯ СЕБЕСТОИМОСТЬ СТОКИ 2020'!M172)</f>
        <v>1.393E-2</v>
      </c>
      <c r="Z56" s="116">
        <f t="shared" si="472"/>
        <v>5.6</v>
      </c>
      <c r="AA56" s="116">
        <v>5.59</v>
      </c>
      <c r="AB56" s="116">
        <v>0.01</v>
      </c>
      <c r="AC56" s="210">
        <f t="shared" si="378"/>
        <v>12.631906477000001</v>
      </c>
      <c r="AD56" s="210">
        <f t="shared" si="378"/>
        <v>12.631906477000001</v>
      </c>
      <c r="AE56" s="210">
        <f t="shared" si="378"/>
        <v>0</v>
      </c>
      <c r="AF56" s="210">
        <f t="shared" si="378"/>
        <v>18.507110000000001</v>
      </c>
      <c r="AG56" s="210">
        <f t="shared" si="378"/>
        <v>18.461000000000002</v>
      </c>
      <c r="AH56" s="210">
        <f t="shared" si="378"/>
        <v>4.6109999999999998E-2</v>
      </c>
      <c r="AI56" s="210">
        <f t="shared" si="378"/>
        <v>20.839999999999996</v>
      </c>
      <c r="AJ56" s="210">
        <f t="shared" si="378"/>
        <v>20.79</v>
      </c>
      <c r="AK56" s="210">
        <f t="shared" si="378"/>
        <v>0.05</v>
      </c>
      <c r="AL56" s="51">
        <f t="shared" si="292"/>
        <v>5.8752035229999997</v>
      </c>
      <c r="AM56" s="51">
        <f t="shared" si="292"/>
        <v>5.8290935230000009</v>
      </c>
      <c r="AN56" s="51">
        <f t="shared" si="292"/>
        <v>4.6109999999999998E-2</v>
      </c>
      <c r="AO56" s="115">
        <f t="shared" ref="AO56:AO60" si="483">SUM(AP56:AQ56)</f>
        <v>4.210635492333334</v>
      </c>
      <c r="AP56" s="115">
        <f>SUM('[1]ПОЛНАЯ СЕБЕСТОИМОСТЬ СТОКИ 2020'!R172)/3</f>
        <v>4.210635492333334</v>
      </c>
      <c r="AQ56" s="115">
        <f>SUM('[1]ПОЛНАЯ СЕБЕСТОИМОСТЬ СТОКИ 2020'!S172)/3</f>
        <v>0</v>
      </c>
      <c r="AR56" s="115">
        <f t="shared" si="380"/>
        <v>5.5749999999999993</v>
      </c>
      <c r="AS56" s="115">
        <f>SUM('[1]ПОЛНАЯ СЕБЕСТОИМОСТЬ СТОКИ 2020'!U172)</f>
        <v>5.56</v>
      </c>
      <c r="AT56" s="115">
        <f>SUM('[1]ПОЛНАЯ СЕБЕСТОИМОСТЬ СТОКИ 2020'!V172)</f>
        <v>1.4999999999999999E-2</v>
      </c>
      <c r="AU56" s="116">
        <f t="shared" si="473"/>
        <v>4.6899999999999995</v>
      </c>
      <c r="AV56" s="116">
        <v>4.68</v>
      </c>
      <c r="AW56" s="116">
        <v>0.01</v>
      </c>
      <c r="AX56" s="115">
        <f t="shared" si="382"/>
        <v>4.210635492333334</v>
      </c>
      <c r="AY56" s="115">
        <f t="shared" si="383"/>
        <v>4.210635492333334</v>
      </c>
      <c r="AZ56" s="115">
        <f t="shared" si="384"/>
        <v>0</v>
      </c>
      <c r="BA56" s="114">
        <f t="shared" si="385"/>
        <v>0</v>
      </c>
      <c r="BB56" s="114">
        <f>SUM('[1]ПОЛНАЯ СЕБЕСТОИМОСТЬ СТОКИ 2020'!X172)</f>
        <v>0</v>
      </c>
      <c r="BC56" s="114">
        <f>SUM('[1]ПОЛНАЯ СЕБЕСТОИМОСТЬ СТОКИ 2020'!Y172)</f>
        <v>0</v>
      </c>
      <c r="BD56" s="116">
        <f t="shared" si="474"/>
        <v>1.6349999999999998</v>
      </c>
      <c r="BE56" s="116">
        <v>1.63</v>
      </c>
      <c r="BF56" s="116">
        <v>5.0000000000000001E-3</v>
      </c>
      <c r="BG56" s="115">
        <f t="shared" si="387"/>
        <v>4.210635492333334</v>
      </c>
      <c r="BH56" s="115">
        <f t="shared" si="388"/>
        <v>4.210635492333334</v>
      </c>
      <c r="BI56" s="115">
        <f t="shared" si="389"/>
        <v>0</v>
      </c>
      <c r="BJ56" s="115">
        <f t="shared" si="390"/>
        <v>0</v>
      </c>
      <c r="BK56" s="115">
        <f>SUM('[1]ПОЛНАЯ СЕБЕСТОИМОСТЬ СТОКИ 2020'!AA172)</f>
        <v>0</v>
      </c>
      <c r="BL56" s="115">
        <f>SUM('[1]ПОЛНАЯ СЕБЕСТОИМОСТЬ СТОКИ 2020'!AB172)</f>
        <v>0</v>
      </c>
      <c r="BM56" s="116">
        <f t="shared" si="475"/>
        <v>0</v>
      </c>
      <c r="BN56" s="116">
        <v>0</v>
      </c>
      <c r="BO56" s="116">
        <v>0</v>
      </c>
      <c r="BP56" s="210">
        <f t="shared" si="392"/>
        <v>12.631906477000001</v>
      </c>
      <c r="BQ56" s="210">
        <f t="shared" si="392"/>
        <v>12.631906477000001</v>
      </c>
      <c r="BR56" s="210">
        <f t="shared" si="392"/>
        <v>0</v>
      </c>
      <c r="BS56" s="210">
        <f t="shared" si="392"/>
        <v>5.5749999999999993</v>
      </c>
      <c r="BT56" s="210">
        <f t="shared" si="392"/>
        <v>5.56</v>
      </c>
      <c r="BU56" s="210">
        <f t="shared" si="392"/>
        <v>1.4999999999999999E-2</v>
      </c>
      <c r="BV56" s="210">
        <f t="shared" si="392"/>
        <v>6.3249999999999993</v>
      </c>
      <c r="BW56" s="210">
        <f t="shared" si="392"/>
        <v>6.31</v>
      </c>
      <c r="BX56" s="210">
        <f t="shared" si="392"/>
        <v>1.4999999999999999E-2</v>
      </c>
      <c r="BY56" s="51">
        <f t="shared" si="294"/>
        <v>-7.0569064770000018</v>
      </c>
      <c r="BZ56" s="51">
        <f t="shared" si="294"/>
        <v>-7.0719064770000015</v>
      </c>
      <c r="CA56" s="51">
        <f t="shared" si="294"/>
        <v>1.4999999999999999E-2</v>
      </c>
      <c r="CB56" s="210">
        <f t="shared" si="393"/>
        <v>25.263812954000002</v>
      </c>
      <c r="CC56" s="210">
        <f t="shared" si="393"/>
        <v>25.263812954000002</v>
      </c>
      <c r="CD56" s="210">
        <f t="shared" si="393"/>
        <v>0</v>
      </c>
      <c r="CE56" s="210">
        <f t="shared" si="393"/>
        <v>24.08211</v>
      </c>
      <c r="CF56" s="210">
        <f t="shared" si="393"/>
        <v>24.021000000000001</v>
      </c>
      <c r="CG56" s="210">
        <f t="shared" si="393"/>
        <v>6.1109999999999998E-2</v>
      </c>
      <c r="CH56" s="211">
        <f t="shared" si="393"/>
        <v>27.164999999999996</v>
      </c>
      <c r="CI56" s="211">
        <f t="shared" si="393"/>
        <v>27.099999999999998</v>
      </c>
      <c r="CJ56" s="211">
        <f t="shared" si="393"/>
        <v>6.5000000000000002E-2</v>
      </c>
      <c r="CK56" s="51">
        <f t="shared" si="296"/>
        <v>-1.1817029540000021</v>
      </c>
      <c r="CL56" s="51">
        <f t="shared" si="296"/>
        <v>-1.2428129540000015</v>
      </c>
      <c r="CM56" s="51">
        <f t="shared" si="296"/>
        <v>6.1109999999999998E-2</v>
      </c>
      <c r="CN56" s="115">
        <f t="shared" si="394"/>
        <v>4.210635492333334</v>
      </c>
      <c r="CO56" s="115">
        <f>SUM('[1]ПОЛНАЯ СЕБЕСТОИМОСТЬ СТОКИ 2020'!AP172)/3</f>
        <v>4.210635492333334</v>
      </c>
      <c r="CP56" s="115">
        <f>SUM('[1]ПОЛНАЯ СЕБЕСТОИМОСТЬ СТОКИ 2020'!AQ172)/3</f>
        <v>0</v>
      </c>
      <c r="CQ56" s="115">
        <f t="shared" si="395"/>
        <v>0</v>
      </c>
      <c r="CR56" s="115">
        <f>SUM('[1]ПОЛНАЯ СЕБЕСТОИМОСТЬ СТОКИ 2020'!AS172)</f>
        <v>0</v>
      </c>
      <c r="CS56" s="115">
        <f>SUM('[1]ПОЛНАЯ СЕБЕСТОИМОСТЬ СТОКИ 2020'!AT172)</f>
        <v>0</v>
      </c>
      <c r="CT56" s="116">
        <f t="shared" si="476"/>
        <v>0</v>
      </c>
      <c r="CU56" s="116">
        <v>0</v>
      </c>
      <c r="CV56" s="116">
        <v>0</v>
      </c>
      <c r="CW56" s="115">
        <f t="shared" si="397"/>
        <v>4.210635492333334</v>
      </c>
      <c r="CX56" s="115">
        <f t="shared" si="398"/>
        <v>4.210635492333334</v>
      </c>
      <c r="CY56" s="115">
        <f t="shared" si="399"/>
        <v>0</v>
      </c>
      <c r="CZ56" s="115">
        <f t="shared" si="400"/>
        <v>0</v>
      </c>
      <c r="DA56" s="115">
        <f>SUM('[1]ПОЛНАЯ СЕБЕСТОИМОСТЬ СТОКИ 2020'!AV172)</f>
        <v>0</v>
      </c>
      <c r="DB56" s="115">
        <f>SUM('[1]ПОЛНАЯ СЕБЕСТОИМОСТЬ СТОКИ 2020'!AW172)</f>
        <v>0</v>
      </c>
      <c r="DC56" s="116">
        <f t="shared" si="477"/>
        <v>0</v>
      </c>
      <c r="DD56" s="116">
        <v>0</v>
      </c>
      <c r="DE56" s="116">
        <v>0</v>
      </c>
      <c r="DF56" s="115">
        <f t="shared" si="402"/>
        <v>4.210635492333334</v>
      </c>
      <c r="DG56" s="115">
        <f t="shared" si="403"/>
        <v>4.210635492333334</v>
      </c>
      <c r="DH56" s="115">
        <f t="shared" si="404"/>
        <v>0</v>
      </c>
      <c r="DI56" s="115">
        <f t="shared" si="405"/>
        <v>0</v>
      </c>
      <c r="DJ56" s="115">
        <f>SUM('[1]ПОЛНАЯ СЕБЕСТОИМОСТЬ СТОКИ 2020'!AY172)</f>
        <v>0</v>
      </c>
      <c r="DK56" s="115">
        <f>SUM('[1]ПОЛНАЯ СЕБЕСТОИМОСТЬ СТОКИ 2020'!AZ172)</f>
        <v>0</v>
      </c>
      <c r="DL56" s="116">
        <f t="shared" si="478"/>
        <v>1.1200000000000001</v>
      </c>
      <c r="DM56" s="116">
        <v>1.1200000000000001</v>
      </c>
      <c r="DN56" s="116">
        <v>0</v>
      </c>
      <c r="DO56" s="210">
        <f t="shared" si="407"/>
        <v>12.631906477000001</v>
      </c>
      <c r="DP56" s="210">
        <f t="shared" si="407"/>
        <v>12.631906477000001</v>
      </c>
      <c r="DQ56" s="210">
        <f t="shared" si="407"/>
        <v>0</v>
      </c>
      <c r="DR56" s="210">
        <f t="shared" si="407"/>
        <v>0</v>
      </c>
      <c r="DS56" s="210">
        <f t="shared" si="407"/>
        <v>0</v>
      </c>
      <c r="DT56" s="210">
        <f t="shared" si="407"/>
        <v>0</v>
      </c>
      <c r="DU56" s="210">
        <f t="shared" si="407"/>
        <v>1.1200000000000001</v>
      </c>
      <c r="DV56" s="210">
        <f t="shared" si="407"/>
        <v>1.1200000000000001</v>
      </c>
      <c r="DW56" s="210">
        <f t="shared" si="407"/>
        <v>0</v>
      </c>
      <c r="DX56" s="51">
        <f t="shared" si="298"/>
        <v>-12.631906477000001</v>
      </c>
      <c r="DY56" s="51">
        <f t="shared" si="298"/>
        <v>-12.631906477000001</v>
      </c>
      <c r="DZ56" s="51">
        <f t="shared" si="298"/>
        <v>0</v>
      </c>
      <c r="EA56" s="210">
        <f t="shared" si="408"/>
        <v>37.895719431000003</v>
      </c>
      <c r="EB56" s="210">
        <f t="shared" si="408"/>
        <v>37.895719431000003</v>
      </c>
      <c r="EC56" s="210">
        <f t="shared" si="408"/>
        <v>0</v>
      </c>
      <c r="ED56" s="210">
        <f t="shared" si="408"/>
        <v>24.08211</v>
      </c>
      <c r="EE56" s="210">
        <f t="shared" si="408"/>
        <v>24.021000000000001</v>
      </c>
      <c r="EF56" s="210">
        <f t="shared" si="408"/>
        <v>6.1109999999999998E-2</v>
      </c>
      <c r="EG56" s="210">
        <f t="shared" si="408"/>
        <v>28.284999999999997</v>
      </c>
      <c r="EH56" s="210">
        <f t="shared" si="408"/>
        <v>28.22</v>
      </c>
      <c r="EI56" s="210">
        <f t="shared" si="408"/>
        <v>6.5000000000000002E-2</v>
      </c>
      <c r="EJ56" s="51">
        <f t="shared" si="300"/>
        <v>-13.813609431000003</v>
      </c>
      <c r="EK56" s="51">
        <f t="shared" si="300"/>
        <v>-13.874719431000003</v>
      </c>
      <c r="EL56" s="51">
        <f t="shared" si="300"/>
        <v>6.1109999999999998E-2</v>
      </c>
      <c r="EM56" s="115">
        <f t="shared" si="482"/>
        <v>4.210635492333334</v>
      </c>
      <c r="EN56" s="115">
        <f>SUM('[1]ПОЛНАЯ СЕБЕСТОИМОСТЬ СТОКИ 2020'!BN172)/3</f>
        <v>4.210635492333334</v>
      </c>
      <c r="EO56" s="115">
        <f>SUM('[1]ПОЛНАЯ СЕБЕСТОИМОСТЬ СТОКИ 2020'!BO172)/3</f>
        <v>0</v>
      </c>
      <c r="EP56" s="115">
        <f t="shared" si="410"/>
        <v>0</v>
      </c>
      <c r="EQ56" s="115">
        <f>SUM('[1]ПОЛНАЯ СЕБЕСТОИМОСТЬ СТОКИ 2020'!BQ172)</f>
        <v>0</v>
      </c>
      <c r="ER56" s="115">
        <f>SUM('[1]ПОЛНАЯ СЕБЕСТОИМОСТЬ СТОКИ 2020'!BR172)</f>
        <v>0</v>
      </c>
      <c r="ES56" s="116">
        <f t="shared" si="479"/>
        <v>3.944</v>
      </c>
      <c r="ET56" s="116">
        <v>3.93</v>
      </c>
      <c r="EU56" s="121">
        <v>1.4E-2</v>
      </c>
      <c r="EV56" s="115">
        <f t="shared" si="412"/>
        <v>4.210635492333334</v>
      </c>
      <c r="EW56" s="115">
        <f t="shared" si="413"/>
        <v>4.210635492333334</v>
      </c>
      <c r="EX56" s="115">
        <f t="shared" si="414"/>
        <v>0</v>
      </c>
      <c r="EY56" s="115">
        <f t="shared" si="415"/>
        <v>0</v>
      </c>
      <c r="EZ56" s="115">
        <f>SUM('[1]ПОЛНАЯ СЕБЕСТОИМОСТЬ СТОКИ 2020'!BT172)</f>
        <v>0</v>
      </c>
      <c r="FA56" s="115">
        <f>SUM('[1]ПОЛНАЯ СЕБЕСТОИМОСТЬ СТОКИ 2020'!BU172)</f>
        <v>0</v>
      </c>
      <c r="FB56" s="116">
        <f t="shared" si="480"/>
        <v>5.42</v>
      </c>
      <c r="FC56" s="116">
        <v>5.4</v>
      </c>
      <c r="FD56" s="116">
        <v>0.02</v>
      </c>
      <c r="FE56" s="115">
        <f t="shared" si="417"/>
        <v>4.210635492333334</v>
      </c>
      <c r="FF56" s="115">
        <f t="shared" si="418"/>
        <v>4.210635492333334</v>
      </c>
      <c r="FG56" s="115">
        <f t="shared" si="419"/>
        <v>0</v>
      </c>
      <c r="FH56" s="115">
        <f t="shared" si="420"/>
        <v>0</v>
      </c>
      <c r="FI56" s="115">
        <f>SUM('[1]ПОЛНАЯ СЕБЕСТОИМОСТЬ СТОКИ 2020'!BW172)</f>
        <v>0</v>
      </c>
      <c r="FJ56" s="115">
        <f>SUM('[1]ПОЛНАЯ СЕБЕСТОИМОСТЬ СТОКИ 2020'!BX172)</f>
        <v>0</v>
      </c>
      <c r="FK56" s="116">
        <f t="shared" si="481"/>
        <v>5.4859999999999998</v>
      </c>
      <c r="FL56" s="116">
        <v>5.47</v>
      </c>
      <c r="FM56" s="116">
        <v>1.6E-2</v>
      </c>
      <c r="FN56" s="210">
        <f t="shared" si="422"/>
        <v>12.631906477000001</v>
      </c>
      <c r="FO56" s="210">
        <f t="shared" si="422"/>
        <v>12.631906477000001</v>
      </c>
      <c r="FP56" s="210">
        <f t="shared" si="422"/>
        <v>0</v>
      </c>
      <c r="FQ56" s="210">
        <f t="shared" si="422"/>
        <v>0</v>
      </c>
      <c r="FR56" s="210">
        <f t="shared" si="422"/>
        <v>0</v>
      </c>
      <c r="FS56" s="210">
        <f t="shared" si="422"/>
        <v>0</v>
      </c>
      <c r="FT56" s="210">
        <f t="shared" si="422"/>
        <v>14.850000000000001</v>
      </c>
      <c r="FU56" s="210">
        <f t="shared" si="422"/>
        <v>14.8</v>
      </c>
      <c r="FV56" s="210">
        <f t="shared" si="422"/>
        <v>0.05</v>
      </c>
      <c r="FW56" s="51">
        <f t="shared" si="302"/>
        <v>-12.631906477000001</v>
      </c>
      <c r="FX56" s="51">
        <f t="shared" si="302"/>
        <v>-12.631906477000001</v>
      </c>
      <c r="FY56" s="51">
        <f t="shared" si="302"/>
        <v>0</v>
      </c>
      <c r="FZ56" s="210">
        <f t="shared" si="423"/>
        <v>50.527625908000005</v>
      </c>
      <c r="GA56" s="210">
        <f t="shared" si="423"/>
        <v>50.527625908000005</v>
      </c>
      <c r="GB56" s="210">
        <f t="shared" si="423"/>
        <v>0</v>
      </c>
      <c r="GC56" s="210">
        <f t="shared" si="423"/>
        <v>24.08211</v>
      </c>
      <c r="GD56" s="210">
        <f t="shared" si="423"/>
        <v>24.021000000000001</v>
      </c>
      <c r="GE56" s="210">
        <f t="shared" si="423"/>
        <v>6.1109999999999998E-2</v>
      </c>
      <c r="GF56" s="210">
        <f t="shared" si="423"/>
        <v>43.134999999999998</v>
      </c>
      <c r="GG56" s="210">
        <f t="shared" si="423"/>
        <v>43.019999999999996</v>
      </c>
      <c r="GH56" s="210">
        <f t="shared" si="423"/>
        <v>0.115</v>
      </c>
      <c r="GI56" s="51">
        <f t="shared" si="304"/>
        <v>-26.445515908000004</v>
      </c>
      <c r="GJ56" s="51">
        <f t="shared" si="304"/>
        <v>-26.506625908000004</v>
      </c>
      <c r="GK56" s="51">
        <f t="shared" si="304"/>
        <v>6.1109999999999998E-2</v>
      </c>
      <c r="GM56" s="39">
        <f t="shared" si="305"/>
        <v>50.527625907999997</v>
      </c>
    </row>
    <row r="57" spans="1:195" ht="18.75" customHeight="1" x14ac:dyDescent="0.3">
      <c r="A57" s="118" t="s">
        <v>86</v>
      </c>
      <c r="B57" s="115">
        <f t="shared" si="365"/>
        <v>10.880153543166669</v>
      </c>
      <c r="C57" s="115">
        <f>SUM('[1]ПОЛНАЯ СЕБЕСТОИМОСТЬ СТОКИ 2020'!C173)/3</f>
        <v>10.880153543166669</v>
      </c>
      <c r="D57" s="115">
        <f>SUM('[1]ПОЛНАЯ СЕБЕСТОИМОСТЬ СТОКИ 2020'!D173)/3</f>
        <v>0</v>
      </c>
      <c r="E57" s="115">
        <f t="shared" si="366"/>
        <v>5.8757299999999999</v>
      </c>
      <c r="F57" s="115">
        <f>SUM('[1]ПОЛНАЯ СЕБЕСТОИМОСТЬ СТОКИ 2020'!F173)</f>
        <v>5.8620000000000001</v>
      </c>
      <c r="G57" s="115">
        <f>SUM('[1]ПОЛНАЯ СЕБЕСТОИМОСТЬ СТОКИ 2020'!G173)</f>
        <v>1.3729999999999999E-2</v>
      </c>
      <c r="H57" s="116">
        <f t="shared" si="424"/>
        <v>4.2799999999999994</v>
      </c>
      <c r="I57" s="116">
        <v>4.2699999999999996</v>
      </c>
      <c r="J57" s="116">
        <v>0.01</v>
      </c>
      <c r="K57" s="115">
        <f t="shared" si="368"/>
        <v>10.880153543166669</v>
      </c>
      <c r="L57" s="115">
        <f t="shared" si="369"/>
        <v>10.880153543166669</v>
      </c>
      <c r="M57" s="115">
        <f t="shared" si="370"/>
        <v>0</v>
      </c>
      <c r="N57" s="115">
        <f t="shared" si="371"/>
        <v>5.992</v>
      </c>
      <c r="O57" s="115">
        <f>SUM('[1]ПОЛНАЯ СЕБЕСТОИМОСТЬ СТОКИ 2020'!I173)</f>
        <v>5.976</v>
      </c>
      <c r="P57" s="115">
        <f>SUM('[1]ПОЛНАЯ СЕБЕСТОИМОСТЬ СТОКИ 2020'!J173)</f>
        <v>1.6E-2</v>
      </c>
      <c r="Q57" s="116">
        <f t="shared" si="471"/>
        <v>6.38</v>
      </c>
      <c r="R57" s="116">
        <v>6.36</v>
      </c>
      <c r="S57" s="116">
        <v>0.02</v>
      </c>
      <c r="T57" s="115">
        <f t="shared" si="373"/>
        <v>10.880153543166669</v>
      </c>
      <c r="U57" s="115">
        <f t="shared" si="374"/>
        <v>10.880153543166669</v>
      </c>
      <c r="V57" s="115">
        <f t="shared" si="375"/>
        <v>0</v>
      </c>
      <c r="W57" s="115">
        <f t="shared" si="376"/>
        <v>6.4056999999999995</v>
      </c>
      <c r="X57" s="115">
        <f>SUM('[1]ПОЛНАЯ СЕБЕСТОИМОСТЬ СТОКИ 2020'!L173)</f>
        <v>6.39</v>
      </c>
      <c r="Y57" s="115">
        <f>SUM('[1]ПОЛНАЯ СЕБЕСТОИМОСТЬ СТОКИ 2020'!M173)</f>
        <v>1.5699999999999999E-2</v>
      </c>
      <c r="Z57" s="116">
        <f t="shared" si="472"/>
        <v>6.1599999999999993</v>
      </c>
      <c r="AA57" s="116">
        <v>6.14</v>
      </c>
      <c r="AB57" s="116">
        <v>0.02</v>
      </c>
      <c r="AC57" s="210">
        <f t="shared" si="378"/>
        <v>32.640460629500005</v>
      </c>
      <c r="AD57" s="210">
        <f t="shared" si="378"/>
        <v>32.640460629500005</v>
      </c>
      <c r="AE57" s="210">
        <f t="shared" si="378"/>
        <v>0</v>
      </c>
      <c r="AF57" s="210">
        <f t="shared" si="378"/>
        <v>18.273429999999998</v>
      </c>
      <c r="AG57" s="210">
        <f t="shared" si="378"/>
        <v>18.228000000000002</v>
      </c>
      <c r="AH57" s="210">
        <f t="shared" si="378"/>
        <v>4.5429999999999998E-2</v>
      </c>
      <c r="AI57" s="210">
        <f t="shared" si="378"/>
        <v>16.82</v>
      </c>
      <c r="AJ57" s="210">
        <f t="shared" si="378"/>
        <v>16.77</v>
      </c>
      <c r="AK57" s="210">
        <f t="shared" si="378"/>
        <v>0.05</v>
      </c>
      <c r="AL57" s="51">
        <f t="shared" si="292"/>
        <v>-14.367030629500007</v>
      </c>
      <c r="AM57" s="51">
        <f t="shared" si="292"/>
        <v>-14.412460629500004</v>
      </c>
      <c r="AN57" s="51">
        <f t="shared" si="292"/>
        <v>4.5429999999999998E-2</v>
      </c>
      <c r="AO57" s="115">
        <f t="shared" si="483"/>
        <v>10.880153543166669</v>
      </c>
      <c r="AP57" s="115">
        <f>SUM('[1]ПОЛНАЯ СЕБЕСТОИМОСТЬ СТОКИ 2020'!R173)/3</f>
        <v>10.880153543166669</v>
      </c>
      <c r="AQ57" s="115">
        <f>SUM('[1]ПОЛНАЯ СЕБЕСТОИМОСТЬ СТОКИ 2020'!S173)/3</f>
        <v>0</v>
      </c>
      <c r="AR57" s="115">
        <f t="shared" si="380"/>
        <v>6.4879999999999995</v>
      </c>
      <c r="AS57" s="115">
        <f>SUM('[1]ПОЛНАЯ СЕБЕСТОИМОСТЬ СТОКИ 2020'!U173)</f>
        <v>6.47</v>
      </c>
      <c r="AT57" s="115">
        <f>SUM('[1]ПОЛНАЯ СЕБЕСТОИМОСТЬ СТОКИ 2020'!V173)</f>
        <v>1.7999999999999999E-2</v>
      </c>
      <c r="AU57" s="116">
        <f t="shared" si="473"/>
        <v>6.5</v>
      </c>
      <c r="AV57" s="116">
        <v>6.48</v>
      </c>
      <c r="AW57" s="116">
        <v>0.02</v>
      </c>
      <c r="AX57" s="115">
        <f t="shared" si="382"/>
        <v>10.880153543166669</v>
      </c>
      <c r="AY57" s="115">
        <f t="shared" si="383"/>
        <v>10.880153543166669</v>
      </c>
      <c r="AZ57" s="115">
        <f t="shared" si="384"/>
        <v>0</v>
      </c>
      <c r="BA57" s="114">
        <f t="shared" si="385"/>
        <v>0</v>
      </c>
      <c r="BB57" s="114">
        <f>SUM('[1]ПОЛНАЯ СЕБЕСТОИМОСТЬ СТОКИ 2020'!X173)</f>
        <v>0</v>
      </c>
      <c r="BC57" s="114">
        <f>SUM('[1]ПОЛНАЯ СЕБЕСТОИМОСТЬ СТОКИ 2020'!Y173)</f>
        <v>0</v>
      </c>
      <c r="BD57" s="116">
        <f t="shared" si="474"/>
        <v>6.258</v>
      </c>
      <c r="BE57" s="116">
        <v>6.24</v>
      </c>
      <c r="BF57" s="116">
        <v>1.7999999999999999E-2</v>
      </c>
      <c r="BG57" s="115">
        <f t="shared" si="387"/>
        <v>10.880153543166669</v>
      </c>
      <c r="BH57" s="115">
        <f t="shared" si="388"/>
        <v>10.880153543166669</v>
      </c>
      <c r="BI57" s="115">
        <f t="shared" si="389"/>
        <v>0</v>
      </c>
      <c r="BJ57" s="115">
        <f t="shared" si="390"/>
        <v>0</v>
      </c>
      <c r="BK57" s="115">
        <f>SUM('[1]ПОЛНАЯ СЕБЕСТОИМОСТЬ СТОКИ 2020'!AA173)</f>
        <v>0</v>
      </c>
      <c r="BL57" s="115">
        <f>SUM('[1]ПОЛНАЯ СЕБЕСТОИМОСТЬ СТОКИ 2020'!AB173)</f>
        <v>0</v>
      </c>
      <c r="BM57" s="116">
        <f t="shared" si="475"/>
        <v>6.04</v>
      </c>
      <c r="BN57" s="116">
        <v>6.01</v>
      </c>
      <c r="BO57" s="116">
        <v>0.03</v>
      </c>
      <c r="BP57" s="210">
        <f t="shared" si="392"/>
        <v>32.640460629500005</v>
      </c>
      <c r="BQ57" s="210">
        <f t="shared" si="392"/>
        <v>32.640460629500005</v>
      </c>
      <c r="BR57" s="210">
        <f t="shared" si="392"/>
        <v>0</v>
      </c>
      <c r="BS57" s="210">
        <f t="shared" si="392"/>
        <v>6.4879999999999995</v>
      </c>
      <c r="BT57" s="210">
        <f t="shared" si="392"/>
        <v>6.47</v>
      </c>
      <c r="BU57" s="210">
        <f t="shared" si="392"/>
        <v>1.7999999999999999E-2</v>
      </c>
      <c r="BV57" s="210">
        <f t="shared" si="392"/>
        <v>18.797999999999998</v>
      </c>
      <c r="BW57" s="210">
        <f t="shared" si="392"/>
        <v>18.73</v>
      </c>
      <c r="BX57" s="210">
        <f t="shared" si="392"/>
        <v>6.8000000000000005E-2</v>
      </c>
      <c r="BY57" s="51">
        <f t="shared" si="294"/>
        <v>-26.152460629500005</v>
      </c>
      <c r="BZ57" s="51">
        <f t="shared" si="294"/>
        <v>-26.170460629500006</v>
      </c>
      <c r="CA57" s="51">
        <f t="shared" si="294"/>
        <v>1.7999999999999999E-2</v>
      </c>
      <c r="CB57" s="210">
        <f t="shared" si="393"/>
        <v>65.28092125900001</v>
      </c>
      <c r="CC57" s="210">
        <f t="shared" si="393"/>
        <v>65.28092125900001</v>
      </c>
      <c r="CD57" s="210">
        <f t="shared" si="393"/>
        <v>0</v>
      </c>
      <c r="CE57" s="210">
        <f t="shared" si="393"/>
        <v>24.761429999999997</v>
      </c>
      <c r="CF57" s="210">
        <f t="shared" si="393"/>
        <v>24.698</v>
      </c>
      <c r="CG57" s="210">
        <f t="shared" si="393"/>
        <v>6.343E-2</v>
      </c>
      <c r="CH57" s="211">
        <f t="shared" si="393"/>
        <v>35.617999999999995</v>
      </c>
      <c r="CI57" s="211">
        <f t="shared" si="393"/>
        <v>35.5</v>
      </c>
      <c r="CJ57" s="211">
        <f t="shared" si="393"/>
        <v>0.11800000000000001</v>
      </c>
      <c r="CK57" s="51">
        <f t="shared" si="296"/>
        <v>-40.519491259000013</v>
      </c>
      <c r="CL57" s="51">
        <f t="shared" si="296"/>
        <v>-40.58292125900001</v>
      </c>
      <c r="CM57" s="51">
        <f t="shared" si="296"/>
        <v>6.343E-2</v>
      </c>
      <c r="CN57" s="115">
        <f t="shared" si="394"/>
        <v>10.880153543166669</v>
      </c>
      <c r="CO57" s="115">
        <f>SUM('[1]ПОЛНАЯ СЕБЕСТОИМОСТЬ СТОКИ 2020'!AP173)/3</f>
        <v>10.880153543166669</v>
      </c>
      <c r="CP57" s="115">
        <f>SUM('[1]ПОЛНАЯ СЕБЕСТОИМОСТЬ СТОКИ 2020'!AQ173)/3</f>
        <v>0</v>
      </c>
      <c r="CQ57" s="115">
        <f t="shared" si="395"/>
        <v>0</v>
      </c>
      <c r="CR57" s="115">
        <f>SUM('[1]ПОЛНАЯ СЕБЕСТОИМОСТЬ СТОКИ 2020'!AS173)</f>
        <v>0</v>
      </c>
      <c r="CS57" s="115">
        <f>SUM('[1]ПОЛНАЯ СЕБЕСТОИМОСТЬ СТОКИ 2020'!AT173)</f>
        <v>0</v>
      </c>
      <c r="CT57" s="116">
        <f t="shared" si="476"/>
        <v>5.75</v>
      </c>
      <c r="CU57" s="116">
        <v>5.75</v>
      </c>
      <c r="CV57" s="116">
        <v>0</v>
      </c>
      <c r="CW57" s="115">
        <f t="shared" si="397"/>
        <v>10.880153543166669</v>
      </c>
      <c r="CX57" s="115">
        <f t="shared" si="398"/>
        <v>10.880153543166669</v>
      </c>
      <c r="CY57" s="115">
        <f t="shared" si="399"/>
        <v>0</v>
      </c>
      <c r="CZ57" s="115">
        <f t="shared" si="400"/>
        <v>0</v>
      </c>
      <c r="DA57" s="115">
        <f>SUM('[1]ПОЛНАЯ СЕБЕСТОИМОСТЬ СТОКИ 2020'!AV173)</f>
        <v>0</v>
      </c>
      <c r="DB57" s="115">
        <f>SUM('[1]ПОЛНАЯ СЕБЕСТОИМОСТЬ СТОКИ 2020'!AW173)</f>
        <v>0</v>
      </c>
      <c r="DC57" s="116">
        <f t="shared" si="477"/>
        <v>5.9399999999999995</v>
      </c>
      <c r="DD57" s="116">
        <v>5.92</v>
      </c>
      <c r="DE57" s="116">
        <v>0.02</v>
      </c>
      <c r="DF57" s="115">
        <f t="shared" si="402"/>
        <v>10.880153543166669</v>
      </c>
      <c r="DG57" s="115">
        <f t="shared" si="403"/>
        <v>10.880153543166669</v>
      </c>
      <c r="DH57" s="115">
        <f t="shared" si="404"/>
        <v>0</v>
      </c>
      <c r="DI57" s="115">
        <f t="shared" si="405"/>
        <v>0</v>
      </c>
      <c r="DJ57" s="115">
        <f>SUM('[1]ПОЛНАЯ СЕБЕСТОИМОСТЬ СТОКИ 2020'!AY173)</f>
        <v>0</v>
      </c>
      <c r="DK57" s="115">
        <f>SUM('[1]ПОЛНАЯ СЕБЕСТОИМОСТЬ СТОКИ 2020'!AZ173)</f>
        <v>0</v>
      </c>
      <c r="DL57" s="116">
        <f t="shared" si="478"/>
        <v>6.1899999999999995</v>
      </c>
      <c r="DM57" s="116">
        <v>6.17</v>
      </c>
      <c r="DN57" s="116">
        <v>0.02</v>
      </c>
      <c r="DO57" s="210">
        <f t="shared" si="407"/>
        <v>32.640460629500005</v>
      </c>
      <c r="DP57" s="210">
        <f t="shared" si="407"/>
        <v>32.640460629500005</v>
      </c>
      <c r="DQ57" s="210">
        <f t="shared" si="407"/>
        <v>0</v>
      </c>
      <c r="DR57" s="210">
        <f t="shared" si="407"/>
        <v>0</v>
      </c>
      <c r="DS57" s="210">
        <f t="shared" si="407"/>
        <v>0</v>
      </c>
      <c r="DT57" s="210">
        <f t="shared" si="407"/>
        <v>0</v>
      </c>
      <c r="DU57" s="210">
        <f t="shared" si="407"/>
        <v>17.88</v>
      </c>
      <c r="DV57" s="210">
        <f t="shared" si="407"/>
        <v>17.84</v>
      </c>
      <c r="DW57" s="210">
        <f t="shared" si="407"/>
        <v>0.04</v>
      </c>
      <c r="DX57" s="51">
        <f t="shared" si="298"/>
        <v>-32.640460629500005</v>
      </c>
      <c r="DY57" s="51">
        <f t="shared" si="298"/>
        <v>-32.640460629500005</v>
      </c>
      <c r="DZ57" s="51">
        <f t="shared" si="298"/>
        <v>0</v>
      </c>
      <c r="EA57" s="210">
        <f t="shared" si="408"/>
        <v>97.921381888500008</v>
      </c>
      <c r="EB57" s="210">
        <f t="shared" si="408"/>
        <v>97.921381888500008</v>
      </c>
      <c r="EC57" s="210">
        <f t="shared" si="408"/>
        <v>0</v>
      </c>
      <c r="ED57" s="210">
        <f t="shared" si="408"/>
        <v>24.761429999999997</v>
      </c>
      <c r="EE57" s="210">
        <f t="shared" si="408"/>
        <v>24.698</v>
      </c>
      <c r="EF57" s="210">
        <f t="shared" si="408"/>
        <v>6.343E-2</v>
      </c>
      <c r="EG57" s="210">
        <f t="shared" si="408"/>
        <v>53.49799999999999</v>
      </c>
      <c r="EH57" s="210">
        <f t="shared" si="408"/>
        <v>53.34</v>
      </c>
      <c r="EI57" s="210">
        <f t="shared" si="408"/>
        <v>0.158</v>
      </c>
      <c r="EJ57" s="51">
        <f t="shared" si="300"/>
        <v>-73.159951888500018</v>
      </c>
      <c r="EK57" s="51">
        <f t="shared" si="300"/>
        <v>-73.223381888500001</v>
      </c>
      <c r="EL57" s="51">
        <f t="shared" si="300"/>
        <v>6.343E-2</v>
      </c>
      <c r="EM57" s="115">
        <f t="shared" si="482"/>
        <v>10.880153543166669</v>
      </c>
      <c r="EN57" s="115">
        <f>SUM('[1]ПОЛНАЯ СЕБЕСТОИМОСТЬ СТОКИ 2020'!BN173)/3</f>
        <v>10.880153543166669</v>
      </c>
      <c r="EO57" s="115">
        <f>SUM('[1]ПОЛНАЯ СЕБЕСТОИМОСТЬ СТОКИ 2020'!BO173)/3</f>
        <v>0</v>
      </c>
      <c r="EP57" s="115">
        <f t="shared" si="410"/>
        <v>0</v>
      </c>
      <c r="EQ57" s="115">
        <f>SUM('[1]ПОЛНАЯ СЕБЕСТОИМОСТЬ СТОКИ 2020'!BQ173)</f>
        <v>0</v>
      </c>
      <c r="ER57" s="115">
        <f>SUM('[1]ПОЛНАЯ СЕБЕСТОИМОСТЬ СТОКИ 2020'!BR173)</f>
        <v>0</v>
      </c>
      <c r="ES57" s="116">
        <f t="shared" si="479"/>
        <v>5.6999999999999993</v>
      </c>
      <c r="ET57" s="116">
        <v>5.68</v>
      </c>
      <c r="EU57" s="121">
        <v>0.02</v>
      </c>
      <c r="EV57" s="115">
        <f t="shared" si="412"/>
        <v>10.880153543166669</v>
      </c>
      <c r="EW57" s="115">
        <f t="shared" si="413"/>
        <v>10.880153543166669</v>
      </c>
      <c r="EX57" s="115">
        <f t="shared" si="414"/>
        <v>0</v>
      </c>
      <c r="EY57" s="115">
        <f t="shared" si="415"/>
        <v>0</v>
      </c>
      <c r="EZ57" s="115">
        <f>SUM('[1]ПОЛНАЯ СЕБЕСТОИМОСТЬ СТОКИ 2020'!BT173)</f>
        <v>0</v>
      </c>
      <c r="FA57" s="115">
        <f>SUM('[1]ПОЛНАЯ СЕБЕСТОИМОСТЬ СТОКИ 2020'!BU173)</f>
        <v>0</v>
      </c>
      <c r="FB57" s="116">
        <f t="shared" si="480"/>
        <v>5.68</v>
      </c>
      <c r="FC57" s="116">
        <v>5.66</v>
      </c>
      <c r="FD57" s="116">
        <v>0.02</v>
      </c>
      <c r="FE57" s="115">
        <f t="shared" si="417"/>
        <v>10.880153543166669</v>
      </c>
      <c r="FF57" s="115">
        <f t="shared" si="418"/>
        <v>10.880153543166669</v>
      </c>
      <c r="FG57" s="115">
        <f t="shared" si="419"/>
        <v>0</v>
      </c>
      <c r="FH57" s="115">
        <f t="shared" si="420"/>
        <v>0</v>
      </c>
      <c r="FI57" s="115">
        <f>SUM('[1]ПОЛНАЯ СЕБЕСТОИМОСТЬ СТОКИ 2020'!BW173)</f>
        <v>0</v>
      </c>
      <c r="FJ57" s="115">
        <f>SUM('[1]ПОЛНАЯ СЕБЕСТОИМОСТЬ СТОКИ 2020'!BX173)</f>
        <v>0</v>
      </c>
      <c r="FK57" s="116">
        <f t="shared" si="481"/>
        <v>5.9970000000000008</v>
      </c>
      <c r="FL57" s="116">
        <v>5.98</v>
      </c>
      <c r="FM57" s="116">
        <v>1.7000000000000001E-2</v>
      </c>
      <c r="FN57" s="210">
        <f t="shared" si="422"/>
        <v>32.640460629500005</v>
      </c>
      <c r="FO57" s="210">
        <f t="shared" si="422"/>
        <v>32.640460629500005</v>
      </c>
      <c r="FP57" s="210">
        <f t="shared" si="422"/>
        <v>0</v>
      </c>
      <c r="FQ57" s="210">
        <f t="shared" si="422"/>
        <v>0</v>
      </c>
      <c r="FR57" s="210">
        <f t="shared" si="422"/>
        <v>0</v>
      </c>
      <c r="FS57" s="210">
        <f t="shared" si="422"/>
        <v>0</v>
      </c>
      <c r="FT57" s="210">
        <f t="shared" si="422"/>
        <v>17.376999999999999</v>
      </c>
      <c r="FU57" s="210">
        <f t="shared" si="422"/>
        <v>17.32</v>
      </c>
      <c r="FV57" s="210">
        <f t="shared" si="422"/>
        <v>5.7000000000000002E-2</v>
      </c>
      <c r="FW57" s="51">
        <f t="shared" si="302"/>
        <v>-32.640460629500005</v>
      </c>
      <c r="FX57" s="51">
        <f t="shared" si="302"/>
        <v>-32.640460629500005</v>
      </c>
      <c r="FY57" s="51">
        <f t="shared" si="302"/>
        <v>0</v>
      </c>
      <c r="FZ57" s="210">
        <f t="shared" si="423"/>
        <v>130.56184251800002</v>
      </c>
      <c r="GA57" s="210">
        <f t="shared" si="423"/>
        <v>130.56184251800002</v>
      </c>
      <c r="GB57" s="210">
        <f t="shared" si="423"/>
        <v>0</v>
      </c>
      <c r="GC57" s="210">
        <f t="shared" si="423"/>
        <v>24.761429999999997</v>
      </c>
      <c r="GD57" s="210">
        <f t="shared" si="423"/>
        <v>24.698</v>
      </c>
      <c r="GE57" s="210">
        <f t="shared" si="423"/>
        <v>6.343E-2</v>
      </c>
      <c r="GF57" s="210">
        <f t="shared" si="423"/>
        <v>70.874999999999986</v>
      </c>
      <c r="GG57" s="210">
        <f t="shared" si="423"/>
        <v>70.66</v>
      </c>
      <c r="GH57" s="210">
        <f t="shared" si="423"/>
        <v>0.215</v>
      </c>
      <c r="GI57" s="51">
        <f t="shared" si="304"/>
        <v>-105.80041251800003</v>
      </c>
      <c r="GJ57" s="51">
        <f t="shared" si="304"/>
        <v>-105.86384251800001</v>
      </c>
      <c r="GK57" s="51">
        <f t="shared" si="304"/>
        <v>6.343E-2</v>
      </c>
      <c r="GM57" s="39">
        <f t="shared" si="305"/>
        <v>130.56184251800002</v>
      </c>
    </row>
    <row r="58" spans="1:195" ht="18.75" customHeight="1" x14ac:dyDescent="0.3">
      <c r="A58" s="118" t="s">
        <v>87</v>
      </c>
      <c r="B58" s="115">
        <f t="shared" si="365"/>
        <v>250.74566370934335</v>
      </c>
      <c r="C58" s="115">
        <f>SUM('[1]ПОЛНАЯ СЕБЕСТОИМОСТЬ СТОКИ 2020'!C174)/3</f>
        <v>250.62769898422209</v>
      </c>
      <c r="D58" s="115">
        <f>SUM('[1]ПОЛНАЯ СЕБЕСТОИМОСТЬ СТОКИ 2020'!D174)/3</f>
        <v>0.11796472512126305</v>
      </c>
      <c r="E58" s="115">
        <f t="shared" si="366"/>
        <v>141.44</v>
      </c>
      <c r="F58" s="115">
        <f>SUM('[1]ПОЛНАЯ СЕБЕСТОИМОСТЬ СТОКИ 2020'!F174)</f>
        <v>141.10900000000001</v>
      </c>
      <c r="G58" s="115">
        <f>SUM('[1]ПОЛНАЯ СЕБЕСТОИМОСТЬ СТОКИ 2020'!G174)</f>
        <v>0.33100000000000002</v>
      </c>
      <c r="H58" s="116">
        <f t="shared" si="424"/>
        <v>137.94999999999999</v>
      </c>
      <c r="I58" s="116">
        <v>137.56</v>
      </c>
      <c r="J58" s="116">
        <v>0.39</v>
      </c>
      <c r="K58" s="115">
        <f t="shared" si="368"/>
        <v>250.74566370934335</v>
      </c>
      <c r="L58" s="115">
        <f t="shared" si="369"/>
        <v>250.62769898422209</v>
      </c>
      <c r="M58" s="115">
        <f t="shared" si="370"/>
        <v>0.11796472512126305</v>
      </c>
      <c r="N58" s="115">
        <f t="shared" si="371"/>
        <v>147.58700000000002</v>
      </c>
      <c r="O58" s="115">
        <f>SUM('[1]ПОЛНАЯ СЕБЕСТОИМОСТЬ СТОКИ 2020'!I174)</f>
        <v>147.19200000000001</v>
      </c>
      <c r="P58" s="115">
        <f>SUM('[1]ПОЛНАЯ СЕБЕСТОИМОСТЬ СТОКИ 2020'!J174)</f>
        <v>0.39500000000000002</v>
      </c>
      <c r="Q58" s="116">
        <f t="shared" si="471"/>
        <v>127.80000000000001</v>
      </c>
      <c r="R58" s="116">
        <v>127.43</v>
      </c>
      <c r="S58" s="116">
        <v>0.37</v>
      </c>
      <c r="T58" s="115">
        <f t="shared" si="373"/>
        <v>250.74566370934335</v>
      </c>
      <c r="U58" s="115">
        <f t="shared" si="374"/>
        <v>250.62769898422209</v>
      </c>
      <c r="V58" s="115">
        <f t="shared" si="375"/>
        <v>0.11796472512126305</v>
      </c>
      <c r="W58" s="115">
        <f t="shared" si="376"/>
        <v>96.448999999999998</v>
      </c>
      <c r="X58" s="115">
        <f>SUM('[1]ПОЛНАЯ СЕБЕСТОИМОСТЬ СТОКИ 2020'!L174)</f>
        <v>96.21</v>
      </c>
      <c r="Y58" s="115">
        <f>SUM('[1]ПОЛНАЯ СЕБЕСТОИМОСТЬ СТОКИ 2020'!M174)</f>
        <v>0.23899999999999999</v>
      </c>
      <c r="Z58" s="116">
        <f t="shared" si="472"/>
        <v>178.75</v>
      </c>
      <c r="AA58" s="116">
        <v>178.29</v>
      </c>
      <c r="AB58" s="116">
        <v>0.46</v>
      </c>
      <c r="AC58" s="210">
        <f t="shared" si="378"/>
        <v>752.23699112803001</v>
      </c>
      <c r="AD58" s="210">
        <f t="shared" si="378"/>
        <v>751.88309695266628</v>
      </c>
      <c r="AE58" s="210">
        <f t="shared" si="378"/>
        <v>0.35389417536378914</v>
      </c>
      <c r="AF58" s="210">
        <f t="shared" si="378"/>
        <v>385.47600000000006</v>
      </c>
      <c r="AG58" s="210">
        <f t="shared" si="378"/>
        <v>384.51100000000002</v>
      </c>
      <c r="AH58" s="210">
        <f t="shared" si="378"/>
        <v>0.96499999999999997</v>
      </c>
      <c r="AI58" s="210">
        <f t="shared" si="378"/>
        <v>444.5</v>
      </c>
      <c r="AJ58" s="210">
        <f t="shared" si="378"/>
        <v>443.28</v>
      </c>
      <c r="AK58" s="210">
        <f t="shared" si="378"/>
        <v>1.22</v>
      </c>
      <c r="AL58" s="51">
        <f t="shared" si="292"/>
        <v>-366.76099112802996</v>
      </c>
      <c r="AM58" s="51">
        <f t="shared" si="292"/>
        <v>-367.37209695266625</v>
      </c>
      <c r="AN58" s="51">
        <f t="shared" si="292"/>
        <v>0.61110582463621088</v>
      </c>
      <c r="AO58" s="115">
        <f t="shared" si="483"/>
        <v>250.74566370934335</v>
      </c>
      <c r="AP58" s="115">
        <f>SUM('[1]ПОЛНАЯ СЕБЕСТОИМОСТЬ СТОКИ 2020'!R174)/3</f>
        <v>250.62769898422209</v>
      </c>
      <c r="AQ58" s="115">
        <f>SUM('[1]ПОЛНАЯ СЕБЕСТОИМОСТЬ СТОКИ 2020'!S174)/3</f>
        <v>0.11796472512126305</v>
      </c>
      <c r="AR58" s="115">
        <f t="shared" si="380"/>
        <v>73.376000000000005</v>
      </c>
      <c r="AS58" s="115">
        <f>SUM('[1]ПОЛНАЯ СЕБЕСТОИМОСТЬ СТОКИ 2020'!U174)</f>
        <v>73.180000000000007</v>
      </c>
      <c r="AT58" s="115">
        <f>SUM('[1]ПОЛНАЯ СЕБЕСТОИМОСТЬ СТОКИ 2020'!V174)</f>
        <v>0.19600000000000001</v>
      </c>
      <c r="AU58" s="116">
        <f t="shared" si="473"/>
        <v>210.45999999999998</v>
      </c>
      <c r="AV58" s="116">
        <v>209.95</v>
      </c>
      <c r="AW58" s="116">
        <v>0.51</v>
      </c>
      <c r="AX58" s="115">
        <f t="shared" si="382"/>
        <v>250.74566370934335</v>
      </c>
      <c r="AY58" s="115">
        <f t="shared" si="383"/>
        <v>250.62769898422209</v>
      </c>
      <c r="AZ58" s="115">
        <f t="shared" si="384"/>
        <v>0.11796472512126305</v>
      </c>
      <c r="BA58" s="114">
        <f t="shared" si="385"/>
        <v>0</v>
      </c>
      <c r="BB58" s="114">
        <f>SUM('[1]ПОЛНАЯ СЕБЕСТОИМОСТЬ СТОКИ 2020'!X174)</f>
        <v>0</v>
      </c>
      <c r="BC58" s="114">
        <f>SUM('[1]ПОЛНАЯ СЕБЕСТОИМОСТЬ СТОКИ 2020'!Y174)</f>
        <v>0</v>
      </c>
      <c r="BD58" s="116">
        <f t="shared" si="474"/>
        <v>130.98200000000003</v>
      </c>
      <c r="BE58" s="116">
        <v>130.61000000000001</v>
      </c>
      <c r="BF58" s="116">
        <v>0.372</v>
      </c>
      <c r="BG58" s="115">
        <f t="shared" si="387"/>
        <v>250.74566370934335</v>
      </c>
      <c r="BH58" s="115">
        <f t="shared" si="388"/>
        <v>250.62769898422209</v>
      </c>
      <c r="BI58" s="115">
        <f t="shared" si="389"/>
        <v>0.11796472512126305</v>
      </c>
      <c r="BJ58" s="115">
        <f t="shared" si="390"/>
        <v>0</v>
      </c>
      <c r="BK58" s="115">
        <f>SUM('[1]ПОЛНАЯ СЕБЕСТОИМОСТЬ СТОКИ 2020'!AA174)</f>
        <v>0</v>
      </c>
      <c r="BL58" s="115">
        <f>SUM('[1]ПОЛНАЯ СЕБЕСТОИМОСТЬ СТОКИ 2020'!AB174)</f>
        <v>0</v>
      </c>
      <c r="BM58" s="116">
        <f t="shared" si="475"/>
        <v>156.66999999999999</v>
      </c>
      <c r="BN58" s="116">
        <v>155.79</v>
      </c>
      <c r="BO58" s="116">
        <v>0.88</v>
      </c>
      <c r="BP58" s="210">
        <f t="shared" si="392"/>
        <v>752.23699112803001</v>
      </c>
      <c r="BQ58" s="210">
        <f t="shared" si="392"/>
        <v>751.88309695266628</v>
      </c>
      <c r="BR58" s="210">
        <f t="shared" si="392"/>
        <v>0.35389417536378914</v>
      </c>
      <c r="BS58" s="210">
        <f t="shared" si="392"/>
        <v>73.376000000000005</v>
      </c>
      <c r="BT58" s="210">
        <f t="shared" si="392"/>
        <v>73.180000000000007</v>
      </c>
      <c r="BU58" s="210">
        <f t="shared" si="392"/>
        <v>0.19600000000000001</v>
      </c>
      <c r="BV58" s="210">
        <f t="shared" si="392"/>
        <v>498.11199999999997</v>
      </c>
      <c r="BW58" s="210">
        <f t="shared" si="392"/>
        <v>496.35</v>
      </c>
      <c r="BX58" s="210">
        <f t="shared" si="392"/>
        <v>1.762</v>
      </c>
      <c r="BY58" s="51">
        <f t="shared" si="294"/>
        <v>-678.86099112803004</v>
      </c>
      <c r="BZ58" s="51">
        <f t="shared" si="294"/>
        <v>-678.70309695266633</v>
      </c>
      <c r="CA58" s="51">
        <f t="shared" si="294"/>
        <v>-0.15789417536378914</v>
      </c>
      <c r="CB58" s="210">
        <f t="shared" si="393"/>
        <v>1504.47398225606</v>
      </c>
      <c r="CC58" s="210">
        <f t="shared" si="393"/>
        <v>1503.7661939053326</v>
      </c>
      <c r="CD58" s="210">
        <f t="shared" si="393"/>
        <v>0.70778835072757829</v>
      </c>
      <c r="CE58" s="210">
        <f t="shared" si="393"/>
        <v>458.85200000000009</v>
      </c>
      <c r="CF58" s="210">
        <f t="shared" si="393"/>
        <v>457.69100000000003</v>
      </c>
      <c r="CG58" s="210">
        <f t="shared" si="393"/>
        <v>1.161</v>
      </c>
      <c r="CH58" s="211">
        <f t="shared" si="393"/>
        <v>942.61199999999997</v>
      </c>
      <c r="CI58" s="211">
        <f t="shared" si="393"/>
        <v>939.63</v>
      </c>
      <c r="CJ58" s="211">
        <f t="shared" si="393"/>
        <v>2.9820000000000002</v>
      </c>
      <c r="CK58" s="51">
        <f t="shared" si="296"/>
        <v>-1045.6219822560599</v>
      </c>
      <c r="CL58" s="51">
        <f t="shared" si="296"/>
        <v>-1046.0751939053325</v>
      </c>
      <c r="CM58" s="51">
        <f t="shared" si="296"/>
        <v>0.45321164927242175</v>
      </c>
      <c r="CN58" s="115">
        <f t="shared" si="394"/>
        <v>250.74566370934335</v>
      </c>
      <c r="CO58" s="115">
        <f>SUM('[1]ПОЛНАЯ СЕБЕСТОИМОСТЬ СТОКИ 2020'!AP174)/3</f>
        <v>250.62769898422209</v>
      </c>
      <c r="CP58" s="115">
        <f>SUM('[1]ПОЛНАЯ СЕБЕСТОИМОСТЬ СТОКИ 2020'!AQ174)/3</f>
        <v>0.11796472512126305</v>
      </c>
      <c r="CQ58" s="115">
        <f t="shared" si="395"/>
        <v>0</v>
      </c>
      <c r="CR58" s="115">
        <f>SUM('[1]ПОЛНАЯ СЕБЕСТОИМОСТЬ СТОКИ 2020'!AS174)</f>
        <v>0</v>
      </c>
      <c r="CS58" s="115">
        <f>SUM('[1]ПОЛНАЯ СЕБЕСТОИМОСТЬ СТОКИ 2020'!AT174)</f>
        <v>0</v>
      </c>
      <c r="CT58" s="116">
        <f t="shared" si="476"/>
        <v>141.51399999999998</v>
      </c>
      <c r="CU58" s="116">
        <v>141.44999999999999</v>
      </c>
      <c r="CV58" s="116">
        <v>6.4000000000000001E-2</v>
      </c>
      <c r="CW58" s="115">
        <f t="shared" si="397"/>
        <v>250.74566370934335</v>
      </c>
      <c r="CX58" s="115">
        <f t="shared" si="398"/>
        <v>250.62769898422209</v>
      </c>
      <c r="CY58" s="115">
        <f t="shared" si="399"/>
        <v>0.11796472512126305</v>
      </c>
      <c r="CZ58" s="115">
        <f t="shared" si="400"/>
        <v>0</v>
      </c>
      <c r="DA58" s="115">
        <f>SUM('[1]ПОЛНАЯ СЕБЕСТОИМОСТЬ СТОКИ 2020'!AV174)</f>
        <v>0</v>
      </c>
      <c r="DB58" s="115">
        <f>SUM('[1]ПОЛНАЯ СЕБЕСТОИМОСТЬ СТОКИ 2020'!AW174)</f>
        <v>0</v>
      </c>
      <c r="DC58" s="116">
        <f t="shared" si="477"/>
        <v>173.01999999999998</v>
      </c>
      <c r="DD58" s="116">
        <v>172.54</v>
      </c>
      <c r="DE58" s="116">
        <v>0.48</v>
      </c>
      <c r="DF58" s="115">
        <f t="shared" si="402"/>
        <v>250.74566370934335</v>
      </c>
      <c r="DG58" s="115">
        <f t="shared" si="403"/>
        <v>250.62769898422209</v>
      </c>
      <c r="DH58" s="115">
        <f t="shared" si="404"/>
        <v>0.11796472512126305</v>
      </c>
      <c r="DI58" s="115">
        <f t="shared" si="405"/>
        <v>0</v>
      </c>
      <c r="DJ58" s="115">
        <f>SUM('[1]ПОЛНАЯ СЕБЕСТОИМОСТЬ СТОКИ 2020'!AY174)</f>
        <v>0</v>
      </c>
      <c r="DK58" s="115">
        <f>SUM('[1]ПОЛНАЯ СЕБЕСТОИМОСТЬ СТОКИ 2020'!AZ174)</f>
        <v>0</v>
      </c>
      <c r="DL58" s="116">
        <f t="shared" si="478"/>
        <v>136.54</v>
      </c>
      <c r="DM58" s="116">
        <v>136.16</v>
      </c>
      <c r="DN58" s="116">
        <v>0.38</v>
      </c>
      <c r="DO58" s="210">
        <f t="shared" si="407"/>
        <v>752.23699112803001</v>
      </c>
      <c r="DP58" s="210">
        <f t="shared" si="407"/>
        <v>751.88309695266628</v>
      </c>
      <c r="DQ58" s="210">
        <f t="shared" si="407"/>
        <v>0.35389417536378914</v>
      </c>
      <c r="DR58" s="210">
        <f t="shared" si="407"/>
        <v>0</v>
      </c>
      <c r="DS58" s="210">
        <f t="shared" si="407"/>
        <v>0</v>
      </c>
      <c r="DT58" s="210">
        <f t="shared" si="407"/>
        <v>0</v>
      </c>
      <c r="DU58" s="210">
        <f t="shared" si="407"/>
        <v>451.07399999999996</v>
      </c>
      <c r="DV58" s="210">
        <f t="shared" si="407"/>
        <v>450.15</v>
      </c>
      <c r="DW58" s="210">
        <f t="shared" si="407"/>
        <v>0.92400000000000004</v>
      </c>
      <c r="DX58" s="51">
        <f t="shared" si="298"/>
        <v>-752.23699112803001</v>
      </c>
      <c r="DY58" s="51">
        <f t="shared" si="298"/>
        <v>-751.88309695266628</v>
      </c>
      <c r="DZ58" s="51">
        <f t="shared" si="298"/>
        <v>-0.35389417536378914</v>
      </c>
      <c r="EA58" s="210">
        <f t="shared" si="408"/>
        <v>2256.7109733840898</v>
      </c>
      <c r="EB58" s="210">
        <f t="shared" si="408"/>
        <v>2255.6492908579989</v>
      </c>
      <c r="EC58" s="210">
        <f t="shared" si="408"/>
        <v>1.0616825260913674</v>
      </c>
      <c r="ED58" s="210">
        <f t="shared" si="408"/>
        <v>458.85200000000009</v>
      </c>
      <c r="EE58" s="210">
        <f t="shared" si="408"/>
        <v>457.69100000000003</v>
      </c>
      <c r="EF58" s="210">
        <f t="shared" si="408"/>
        <v>1.161</v>
      </c>
      <c r="EG58" s="210">
        <f t="shared" si="408"/>
        <v>1393.6859999999999</v>
      </c>
      <c r="EH58" s="210">
        <f t="shared" si="408"/>
        <v>1389.78</v>
      </c>
      <c r="EI58" s="210">
        <f t="shared" si="408"/>
        <v>3.9060000000000001</v>
      </c>
      <c r="EJ58" s="51">
        <f t="shared" si="300"/>
        <v>-1797.8589733840897</v>
      </c>
      <c r="EK58" s="51">
        <f t="shared" si="300"/>
        <v>-1797.9582908579989</v>
      </c>
      <c r="EL58" s="51">
        <f t="shared" si="300"/>
        <v>9.9317473908632659E-2</v>
      </c>
      <c r="EM58" s="115">
        <f t="shared" si="482"/>
        <v>250.74566370934335</v>
      </c>
      <c r="EN58" s="115">
        <f>SUM('[1]ПОЛНАЯ СЕБЕСТОИМОСТЬ СТОКИ 2020'!BN174)/3</f>
        <v>250.62769898422209</v>
      </c>
      <c r="EO58" s="115">
        <f>SUM('[1]ПОЛНАЯ СЕБЕСТОИМОСТЬ СТОКИ 2020'!BO174)/3</f>
        <v>0.11796472512126305</v>
      </c>
      <c r="EP58" s="115">
        <f t="shared" si="410"/>
        <v>0</v>
      </c>
      <c r="EQ58" s="115">
        <f>SUM('[1]ПОЛНАЯ СЕБЕСТОИМОСТЬ СТОКИ 2020'!BQ174)</f>
        <v>0</v>
      </c>
      <c r="ER58" s="115">
        <f>SUM('[1]ПОЛНАЯ СЕБЕСТОИМОСТЬ СТОКИ 2020'!BR174)</f>
        <v>0</v>
      </c>
      <c r="ES58" s="116">
        <f t="shared" si="479"/>
        <v>123.599</v>
      </c>
      <c r="ET58" s="116">
        <v>123.17</v>
      </c>
      <c r="EU58" s="121">
        <v>0.42899999999999999</v>
      </c>
      <c r="EV58" s="115">
        <f t="shared" si="412"/>
        <v>250.74566370934335</v>
      </c>
      <c r="EW58" s="115">
        <f t="shared" si="413"/>
        <v>250.62769898422209</v>
      </c>
      <c r="EX58" s="115">
        <f t="shared" si="414"/>
        <v>0.11796472512126305</v>
      </c>
      <c r="EY58" s="115">
        <f t="shared" si="415"/>
        <v>0</v>
      </c>
      <c r="EZ58" s="115">
        <f>SUM('[1]ПОЛНАЯ СЕБЕСТОИМОСТЬ СТОКИ 2020'!BT174)</f>
        <v>0</v>
      </c>
      <c r="FA58" s="115">
        <f>SUM('[1]ПОЛНАЯ СЕБЕСТОИМОСТЬ СТОКИ 2020'!BU174)</f>
        <v>0</v>
      </c>
      <c r="FB58" s="116">
        <f t="shared" si="480"/>
        <v>150.09</v>
      </c>
      <c r="FC58" s="116">
        <v>149.6</v>
      </c>
      <c r="FD58" s="116">
        <v>0.49</v>
      </c>
      <c r="FE58" s="115">
        <f t="shared" si="417"/>
        <v>250.74566370934335</v>
      </c>
      <c r="FF58" s="115">
        <f t="shared" si="418"/>
        <v>250.62769898422209</v>
      </c>
      <c r="FG58" s="115">
        <f t="shared" si="419"/>
        <v>0.11796472512126305</v>
      </c>
      <c r="FH58" s="115">
        <f t="shared" si="420"/>
        <v>0</v>
      </c>
      <c r="FI58" s="115">
        <f>SUM('[1]ПОЛНАЯ СЕБЕСТОИМОСТЬ СТОКИ 2020'!BW174)</f>
        <v>0</v>
      </c>
      <c r="FJ58" s="115">
        <f>SUM('[1]ПОЛНАЯ СЕБЕСТОИМОСТЬ СТОКИ 2020'!BX174)</f>
        <v>0</v>
      </c>
      <c r="FK58" s="116">
        <f t="shared" si="481"/>
        <v>136.17699999999999</v>
      </c>
      <c r="FL58" s="116">
        <v>135.78</v>
      </c>
      <c r="FM58" s="116">
        <v>0.39700000000000002</v>
      </c>
      <c r="FN58" s="210">
        <f t="shared" si="422"/>
        <v>752.23699112803001</v>
      </c>
      <c r="FO58" s="210">
        <f t="shared" si="422"/>
        <v>751.88309695266628</v>
      </c>
      <c r="FP58" s="210">
        <f t="shared" si="422"/>
        <v>0.35389417536378914</v>
      </c>
      <c r="FQ58" s="210">
        <f t="shared" si="422"/>
        <v>0</v>
      </c>
      <c r="FR58" s="210">
        <f t="shared" si="422"/>
        <v>0</v>
      </c>
      <c r="FS58" s="210">
        <f t="shared" si="422"/>
        <v>0</v>
      </c>
      <c r="FT58" s="210">
        <f t="shared" si="422"/>
        <v>409.86599999999999</v>
      </c>
      <c r="FU58" s="210">
        <f t="shared" si="422"/>
        <v>408.54999999999995</v>
      </c>
      <c r="FV58" s="210">
        <f t="shared" si="422"/>
        <v>1.3160000000000001</v>
      </c>
      <c r="FW58" s="51">
        <f t="shared" si="302"/>
        <v>-752.23699112803001</v>
      </c>
      <c r="FX58" s="51">
        <f t="shared" si="302"/>
        <v>-751.88309695266628</v>
      </c>
      <c r="FY58" s="51">
        <f t="shared" si="302"/>
        <v>-0.35389417536378914</v>
      </c>
      <c r="FZ58" s="210">
        <f t="shared" si="423"/>
        <v>3008.9479645121201</v>
      </c>
      <c r="GA58" s="210">
        <f t="shared" si="423"/>
        <v>3007.5323878106651</v>
      </c>
      <c r="GB58" s="210">
        <f t="shared" si="423"/>
        <v>1.4155767014551566</v>
      </c>
      <c r="GC58" s="210">
        <f t="shared" si="423"/>
        <v>458.85200000000009</v>
      </c>
      <c r="GD58" s="210">
        <f t="shared" si="423"/>
        <v>457.69100000000003</v>
      </c>
      <c r="GE58" s="210">
        <f t="shared" si="423"/>
        <v>1.161</v>
      </c>
      <c r="GF58" s="210">
        <f t="shared" si="423"/>
        <v>1803.5519999999999</v>
      </c>
      <c r="GG58" s="210">
        <f t="shared" si="423"/>
        <v>1798.33</v>
      </c>
      <c r="GH58" s="210">
        <f t="shared" si="423"/>
        <v>5.2220000000000004</v>
      </c>
      <c r="GI58" s="51">
        <f t="shared" si="304"/>
        <v>-2550.0959645121202</v>
      </c>
      <c r="GJ58" s="51">
        <f t="shared" si="304"/>
        <v>-2549.8413878106649</v>
      </c>
      <c r="GK58" s="51">
        <f t="shared" si="304"/>
        <v>-0.25457670145515654</v>
      </c>
      <c r="GM58" s="39">
        <f t="shared" si="305"/>
        <v>3008.9479645121196</v>
      </c>
    </row>
    <row r="59" spans="1:195" ht="18.75" customHeight="1" x14ac:dyDescent="0.3">
      <c r="A59" s="40" t="s">
        <v>117</v>
      </c>
      <c r="B59" s="106">
        <f t="shared" si="365"/>
        <v>0</v>
      </c>
      <c r="C59" s="106">
        <f>SUM('[1]ПОЛНАЯ СЕБЕСТОИМОСТЬ СТОКИ 2020'!C175)/3</f>
        <v>0</v>
      </c>
      <c r="D59" s="106">
        <f>SUM('[1]ПОЛНАЯ СЕБЕСТОИМОСТЬ СТОКИ 2020'!D175)/3</f>
        <v>0</v>
      </c>
      <c r="E59" s="106">
        <f t="shared" si="366"/>
        <v>0</v>
      </c>
      <c r="F59" s="106">
        <f>SUM('[1]ПОЛНАЯ СЕБЕСТОИМОСТЬ СТОКИ 2020'!F175)</f>
        <v>0</v>
      </c>
      <c r="G59" s="106">
        <f>SUM('[1]ПОЛНАЯ СЕБЕСТОИМОСТЬ СТОКИ 2020'!G175)</f>
        <v>0</v>
      </c>
      <c r="H59" s="107">
        <f t="shared" si="424"/>
        <v>0</v>
      </c>
      <c r="I59" s="107">
        <v>0</v>
      </c>
      <c r="J59" s="107">
        <v>0</v>
      </c>
      <c r="K59" s="106">
        <f t="shared" si="368"/>
        <v>0</v>
      </c>
      <c r="L59" s="106">
        <f t="shared" si="369"/>
        <v>0</v>
      </c>
      <c r="M59" s="106">
        <f t="shared" si="370"/>
        <v>0</v>
      </c>
      <c r="N59" s="106">
        <f t="shared" si="371"/>
        <v>0</v>
      </c>
      <c r="O59" s="106">
        <f>SUM('[1]ПОЛНАЯ СЕБЕСТОИМОСТЬ СТОКИ 2020'!I175)</f>
        <v>0</v>
      </c>
      <c r="P59" s="106">
        <f>SUM('[1]ПОЛНАЯ СЕБЕСТОИМОСТЬ СТОКИ 2020'!J175)</f>
        <v>0</v>
      </c>
      <c r="Q59" s="107">
        <f t="shared" si="471"/>
        <v>0</v>
      </c>
      <c r="R59" s="107">
        <v>0</v>
      </c>
      <c r="S59" s="107">
        <v>0</v>
      </c>
      <c r="T59" s="106">
        <f t="shared" si="373"/>
        <v>0</v>
      </c>
      <c r="U59" s="106">
        <f t="shared" si="374"/>
        <v>0</v>
      </c>
      <c r="V59" s="106">
        <f t="shared" si="375"/>
        <v>0</v>
      </c>
      <c r="W59" s="106">
        <f t="shared" si="376"/>
        <v>0</v>
      </c>
      <c r="X59" s="106">
        <f>SUM('[1]ПОЛНАЯ СЕБЕСТОИМОСТЬ СТОКИ 2020'!L175)</f>
        <v>0</v>
      </c>
      <c r="Y59" s="106">
        <f>SUM('[1]ПОЛНАЯ СЕБЕСТОИМОСТЬ СТОКИ 2020'!M175)</f>
        <v>0</v>
      </c>
      <c r="Z59" s="107">
        <f t="shared" si="472"/>
        <v>0</v>
      </c>
      <c r="AA59" s="107">
        <v>0</v>
      </c>
      <c r="AB59" s="107">
        <v>0</v>
      </c>
      <c r="AC59" s="194">
        <f t="shared" ref="AC59:AK62" si="484">SUM(B59+K59+T59)</f>
        <v>0</v>
      </c>
      <c r="AD59" s="194">
        <f t="shared" si="484"/>
        <v>0</v>
      </c>
      <c r="AE59" s="194">
        <f t="shared" si="484"/>
        <v>0</v>
      </c>
      <c r="AF59" s="194">
        <f t="shared" si="484"/>
        <v>0</v>
      </c>
      <c r="AG59" s="194">
        <f t="shared" si="484"/>
        <v>0</v>
      </c>
      <c r="AH59" s="194">
        <f t="shared" si="484"/>
        <v>0</v>
      </c>
      <c r="AI59" s="194">
        <f t="shared" si="484"/>
        <v>0</v>
      </c>
      <c r="AJ59" s="194">
        <f t="shared" si="484"/>
        <v>0</v>
      </c>
      <c r="AK59" s="194">
        <f t="shared" si="484"/>
        <v>0</v>
      </c>
      <c r="AL59" s="113">
        <f t="shared" si="292"/>
        <v>0</v>
      </c>
      <c r="AM59" s="113">
        <f t="shared" si="292"/>
        <v>0</v>
      </c>
      <c r="AN59" s="113">
        <f t="shared" si="292"/>
        <v>0</v>
      </c>
      <c r="AO59" s="106">
        <f t="shared" si="483"/>
        <v>0</v>
      </c>
      <c r="AP59" s="106">
        <f>SUM('[1]ПОЛНАЯ СЕБЕСТОИМОСТЬ СТОКИ 2020'!R175)/3</f>
        <v>0</v>
      </c>
      <c r="AQ59" s="106">
        <f>SUM('[1]ПОЛНАЯ СЕБЕСТОИМОСТЬ СТОКИ 2020'!S175)/3</f>
        <v>0</v>
      </c>
      <c r="AR59" s="106">
        <f t="shared" si="380"/>
        <v>0</v>
      </c>
      <c r="AS59" s="106">
        <f>SUM('[1]ПОЛНАЯ СЕБЕСТОИМОСТЬ СТОКИ 2020'!U175)</f>
        <v>0</v>
      </c>
      <c r="AT59" s="106">
        <f>SUM('[1]ПОЛНАЯ СЕБЕСТОИМОСТЬ СТОКИ 2020'!V175)</f>
        <v>0</v>
      </c>
      <c r="AU59" s="107">
        <f t="shared" si="473"/>
        <v>0</v>
      </c>
      <c r="AV59" s="107">
        <v>0</v>
      </c>
      <c r="AW59" s="107">
        <v>0</v>
      </c>
      <c r="AX59" s="106">
        <f t="shared" si="382"/>
        <v>0</v>
      </c>
      <c r="AY59" s="106">
        <f t="shared" si="383"/>
        <v>0</v>
      </c>
      <c r="AZ59" s="106">
        <f t="shared" si="384"/>
        <v>0</v>
      </c>
      <c r="BA59" s="105">
        <f t="shared" si="385"/>
        <v>0</v>
      </c>
      <c r="BB59" s="105">
        <f>SUM('[1]ПОЛНАЯ СЕБЕСТОИМОСТЬ СТОКИ 2020'!X175)</f>
        <v>0</v>
      </c>
      <c r="BC59" s="105">
        <f>SUM('[1]ПОЛНАЯ СЕБЕСТОИМОСТЬ СТОКИ 2020'!Y175)</f>
        <v>0</v>
      </c>
      <c r="BD59" s="107">
        <f t="shared" si="474"/>
        <v>0</v>
      </c>
      <c r="BE59" s="107">
        <v>0</v>
      </c>
      <c r="BF59" s="107">
        <v>0</v>
      </c>
      <c r="BG59" s="106">
        <f t="shared" si="387"/>
        <v>0</v>
      </c>
      <c r="BH59" s="106">
        <f t="shared" si="388"/>
        <v>0</v>
      </c>
      <c r="BI59" s="106">
        <f t="shared" si="389"/>
        <v>0</v>
      </c>
      <c r="BJ59" s="106">
        <f t="shared" si="390"/>
        <v>0</v>
      </c>
      <c r="BK59" s="106">
        <f>SUM('[1]ПОЛНАЯ СЕБЕСТОИМОСТЬ СТОКИ 2020'!AA175)</f>
        <v>0</v>
      </c>
      <c r="BL59" s="106">
        <f>SUM('[1]ПОЛНАЯ СЕБЕСТОИМОСТЬ СТОКИ 2020'!AB175)</f>
        <v>0</v>
      </c>
      <c r="BM59" s="107">
        <f t="shared" si="475"/>
        <v>0</v>
      </c>
      <c r="BN59" s="107">
        <v>0</v>
      </c>
      <c r="BO59" s="107">
        <v>0</v>
      </c>
      <c r="BP59" s="194">
        <f t="shared" ref="BP59:BX62" si="485">SUM(AO59+AX59+BG59)</f>
        <v>0</v>
      </c>
      <c r="BQ59" s="194">
        <f t="shared" si="485"/>
        <v>0</v>
      </c>
      <c r="BR59" s="194">
        <f t="shared" si="485"/>
        <v>0</v>
      </c>
      <c r="BS59" s="194">
        <f t="shared" si="485"/>
        <v>0</v>
      </c>
      <c r="BT59" s="194">
        <f t="shared" si="485"/>
        <v>0</v>
      </c>
      <c r="BU59" s="194">
        <f t="shared" si="485"/>
        <v>0</v>
      </c>
      <c r="BV59" s="194">
        <f t="shared" si="485"/>
        <v>0</v>
      </c>
      <c r="BW59" s="194">
        <f t="shared" si="485"/>
        <v>0</v>
      </c>
      <c r="BX59" s="194">
        <f t="shared" si="485"/>
        <v>0</v>
      </c>
      <c r="BY59" s="113">
        <f t="shared" si="294"/>
        <v>0</v>
      </c>
      <c r="BZ59" s="113">
        <f t="shared" si="294"/>
        <v>0</v>
      </c>
      <c r="CA59" s="113">
        <f t="shared" si="294"/>
        <v>0</v>
      </c>
      <c r="CB59" s="194">
        <f t="shared" ref="CB59:CJ62" si="486">SUM(AC59+BP59)</f>
        <v>0</v>
      </c>
      <c r="CC59" s="194">
        <f t="shared" si="486"/>
        <v>0</v>
      </c>
      <c r="CD59" s="194">
        <f t="shared" si="486"/>
        <v>0</v>
      </c>
      <c r="CE59" s="194">
        <f t="shared" si="486"/>
        <v>0</v>
      </c>
      <c r="CF59" s="194">
        <f t="shared" si="486"/>
        <v>0</v>
      </c>
      <c r="CG59" s="194">
        <f t="shared" si="486"/>
        <v>0</v>
      </c>
      <c r="CH59" s="205">
        <f t="shared" si="486"/>
        <v>0</v>
      </c>
      <c r="CI59" s="205">
        <f t="shared" si="486"/>
        <v>0</v>
      </c>
      <c r="CJ59" s="205">
        <f t="shared" si="486"/>
        <v>0</v>
      </c>
      <c r="CK59" s="113">
        <f t="shared" si="296"/>
        <v>0</v>
      </c>
      <c r="CL59" s="113">
        <f t="shared" si="296"/>
        <v>0</v>
      </c>
      <c r="CM59" s="113">
        <f t="shared" si="296"/>
        <v>0</v>
      </c>
      <c r="CN59" s="106">
        <f t="shared" si="394"/>
        <v>0</v>
      </c>
      <c r="CO59" s="106">
        <f>SUM('[1]ПОЛНАЯ СЕБЕСТОИМОСТЬ СТОКИ 2020'!AP175)/3</f>
        <v>0</v>
      </c>
      <c r="CP59" s="106">
        <f>SUM('[1]ПОЛНАЯ СЕБЕСТОИМОСТЬ СТОКИ 2020'!AQ175)/3</f>
        <v>0</v>
      </c>
      <c r="CQ59" s="106">
        <f t="shared" si="395"/>
        <v>0</v>
      </c>
      <c r="CR59" s="106">
        <f>SUM('[1]ПОЛНАЯ СЕБЕСТОИМОСТЬ СТОКИ 2020'!AS175)</f>
        <v>0</v>
      </c>
      <c r="CS59" s="106">
        <f>SUM('[1]ПОЛНАЯ СЕБЕСТОИМОСТЬ СТОКИ 2020'!AT175)</f>
        <v>0</v>
      </c>
      <c r="CT59" s="107">
        <f t="shared" si="476"/>
        <v>0</v>
      </c>
      <c r="CU59" s="107">
        <v>0</v>
      </c>
      <c r="CV59" s="107">
        <v>0</v>
      </c>
      <c r="CW59" s="106">
        <f t="shared" si="397"/>
        <v>0</v>
      </c>
      <c r="CX59" s="106">
        <f t="shared" si="398"/>
        <v>0</v>
      </c>
      <c r="CY59" s="106">
        <f t="shared" si="399"/>
        <v>0</v>
      </c>
      <c r="CZ59" s="106">
        <f t="shared" si="400"/>
        <v>0</v>
      </c>
      <c r="DA59" s="106">
        <f>SUM('[1]ПОЛНАЯ СЕБЕСТОИМОСТЬ СТОКИ 2020'!AV175)</f>
        <v>0</v>
      </c>
      <c r="DB59" s="106">
        <f>SUM('[1]ПОЛНАЯ СЕБЕСТОИМОСТЬ СТОКИ 2020'!AW175)</f>
        <v>0</v>
      </c>
      <c r="DC59" s="107">
        <f t="shared" si="477"/>
        <v>0</v>
      </c>
      <c r="DD59" s="107">
        <v>0</v>
      </c>
      <c r="DE59" s="107">
        <v>0</v>
      </c>
      <c r="DF59" s="106">
        <f t="shared" si="402"/>
        <v>0</v>
      </c>
      <c r="DG59" s="106">
        <f t="shared" si="403"/>
        <v>0</v>
      </c>
      <c r="DH59" s="106">
        <f t="shared" si="404"/>
        <v>0</v>
      </c>
      <c r="DI59" s="106">
        <f t="shared" si="405"/>
        <v>0</v>
      </c>
      <c r="DJ59" s="106">
        <f>SUM('[1]ПОЛНАЯ СЕБЕСТОИМОСТЬ СТОКИ 2020'!AY175)</f>
        <v>0</v>
      </c>
      <c r="DK59" s="106">
        <f>SUM('[1]ПОЛНАЯ СЕБЕСТОИМОСТЬ СТОКИ 2020'!AZ175)</f>
        <v>0</v>
      </c>
      <c r="DL59" s="107">
        <f t="shared" si="478"/>
        <v>0</v>
      </c>
      <c r="DM59" s="107">
        <v>0</v>
      </c>
      <c r="DN59" s="107">
        <v>0</v>
      </c>
      <c r="DO59" s="194">
        <f t="shared" ref="DO59:DW62" si="487">SUM(CN59+CW59+DF59)</f>
        <v>0</v>
      </c>
      <c r="DP59" s="194">
        <f t="shared" si="487"/>
        <v>0</v>
      </c>
      <c r="DQ59" s="194">
        <f t="shared" si="487"/>
        <v>0</v>
      </c>
      <c r="DR59" s="194">
        <f t="shared" si="487"/>
        <v>0</v>
      </c>
      <c r="DS59" s="194">
        <f t="shared" si="487"/>
        <v>0</v>
      </c>
      <c r="DT59" s="194">
        <f t="shared" si="487"/>
        <v>0</v>
      </c>
      <c r="DU59" s="194">
        <f t="shared" si="487"/>
        <v>0</v>
      </c>
      <c r="DV59" s="194">
        <f t="shared" si="487"/>
        <v>0</v>
      </c>
      <c r="DW59" s="194">
        <f t="shared" si="487"/>
        <v>0</v>
      </c>
      <c r="DX59" s="113">
        <f t="shared" si="298"/>
        <v>0</v>
      </c>
      <c r="DY59" s="113">
        <f t="shared" si="298"/>
        <v>0</v>
      </c>
      <c r="DZ59" s="113">
        <f t="shared" si="298"/>
        <v>0</v>
      </c>
      <c r="EA59" s="194">
        <f t="shared" ref="EA59:EI62" si="488">SUM(CB59+DO59)</f>
        <v>0</v>
      </c>
      <c r="EB59" s="194">
        <f t="shared" si="488"/>
        <v>0</v>
      </c>
      <c r="EC59" s="194">
        <f t="shared" si="488"/>
        <v>0</v>
      </c>
      <c r="ED59" s="194">
        <f t="shared" si="488"/>
        <v>0</v>
      </c>
      <c r="EE59" s="194">
        <f t="shared" si="488"/>
        <v>0</v>
      </c>
      <c r="EF59" s="194">
        <f t="shared" si="488"/>
        <v>0</v>
      </c>
      <c r="EG59" s="194">
        <f t="shared" si="488"/>
        <v>0</v>
      </c>
      <c r="EH59" s="194">
        <f t="shared" si="488"/>
        <v>0</v>
      </c>
      <c r="EI59" s="194">
        <f t="shared" si="488"/>
        <v>0</v>
      </c>
      <c r="EJ59" s="113">
        <f t="shared" si="300"/>
        <v>0</v>
      </c>
      <c r="EK59" s="113">
        <f t="shared" si="300"/>
        <v>0</v>
      </c>
      <c r="EL59" s="113">
        <f t="shared" si="300"/>
        <v>0</v>
      </c>
      <c r="EM59" s="106">
        <f t="shared" si="482"/>
        <v>0</v>
      </c>
      <c r="EN59" s="106">
        <f>SUM('[1]ПОЛНАЯ СЕБЕСТОИМОСТЬ СТОКИ 2020'!BN175)/3</f>
        <v>0</v>
      </c>
      <c r="EO59" s="106">
        <f>SUM('[1]ПОЛНАЯ СЕБЕСТОИМОСТЬ СТОКИ 2020'!BO175)/3</f>
        <v>0</v>
      </c>
      <c r="EP59" s="106">
        <f t="shared" si="410"/>
        <v>0</v>
      </c>
      <c r="EQ59" s="106">
        <f>SUM('[1]ПОЛНАЯ СЕБЕСТОИМОСТЬ СТОКИ 2020'!BQ175)</f>
        <v>0</v>
      </c>
      <c r="ER59" s="106">
        <f>SUM('[1]ПОЛНАЯ СЕБЕСТОИМОСТЬ СТОКИ 2020'!BR175)</f>
        <v>0</v>
      </c>
      <c r="ES59" s="107">
        <f t="shared" si="479"/>
        <v>0</v>
      </c>
      <c r="ET59" s="107">
        <v>0</v>
      </c>
      <c r="EU59" s="215">
        <v>0</v>
      </c>
      <c r="EV59" s="106">
        <f t="shared" si="412"/>
        <v>0</v>
      </c>
      <c r="EW59" s="106">
        <f t="shared" si="413"/>
        <v>0</v>
      </c>
      <c r="EX59" s="106">
        <f t="shared" si="414"/>
        <v>0</v>
      </c>
      <c r="EY59" s="106">
        <f t="shared" si="415"/>
        <v>0</v>
      </c>
      <c r="EZ59" s="106">
        <f>SUM('[1]ПОЛНАЯ СЕБЕСТОИМОСТЬ СТОКИ 2020'!BT175)</f>
        <v>0</v>
      </c>
      <c r="FA59" s="106">
        <f>SUM('[1]ПОЛНАЯ СЕБЕСТОИМОСТЬ СТОКИ 2020'!BU175)</f>
        <v>0</v>
      </c>
      <c r="FB59" s="107">
        <f t="shared" si="480"/>
        <v>0</v>
      </c>
      <c r="FC59" s="107">
        <v>0</v>
      </c>
      <c r="FD59" s="107">
        <v>0</v>
      </c>
      <c r="FE59" s="106">
        <f t="shared" si="417"/>
        <v>0</v>
      </c>
      <c r="FF59" s="106">
        <f t="shared" si="418"/>
        <v>0</v>
      </c>
      <c r="FG59" s="106">
        <f t="shared" si="419"/>
        <v>0</v>
      </c>
      <c r="FH59" s="106">
        <f t="shared" si="420"/>
        <v>0</v>
      </c>
      <c r="FI59" s="106">
        <f>SUM('[1]ПОЛНАЯ СЕБЕСТОИМОСТЬ СТОКИ 2020'!BW175)</f>
        <v>0</v>
      </c>
      <c r="FJ59" s="106">
        <f>SUM('[1]ПОЛНАЯ СЕБЕСТОИМОСТЬ СТОКИ 2020'!BX175)</f>
        <v>0</v>
      </c>
      <c r="FK59" s="107">
        <f t="shared" si="481"/>
        <v>0</v>
      </c>
      <c r="FL59" s="107">
        <v>0</v>
      </c>
      <c r="FM59" s="107">
        <v>0</v>
      </c>
      <c r="FN59" s="194">
        <f t="shared" ref="FN59:FV62" si="489">SUM(EM59+EV59+FE59)</f>
        <v>0</v>
      </c>
      <c r="FO59" s="194">
        <f t="shared" si="489"/>
        <v>0</v>
      </c>
      <c r="FP59" s="194">
        <f t="shared" si="489"/>
        <v>0</v>
      </c>
      <c r="FQ59" s="194">
        <f t="shared" si="489"/>
        <v>0</v>
      </c>
      <c r="FR59" s="194">
        <f t="shared" si="489"/>
        <v>0</v>
      </c>
      <c r="FS59" s="194">
        <f t="shared" si="489"/>
        <v>0</v>
      </c>
      <c r="FT59" s="194">
        <f t="shared" si="489"/>
        <v>0</v>
      </c>
      <c r="FU59" s="194">
        <f t="shared" si="489"/>
        <v>0</v>
      </c>
      <c r="FV59" s="194">
        <f t="shared" si="489"/>
        <v>0</v>
      </c>
      <c r="FW59" s="113">
        <f t="shared" si="302"/>
        <v>0</v>
      </c>
      <c r="FX59" s="113">
        <f t="shared" si="302"/>
        <v>0</v>
      </c>
      <c r="FY59" s="113">
        <f t="shared" si="302"/>
        <v>0</v>
      </c>
      <c r="FZ59" s="194">
        <f t="shared" ref="FZ59:GH62" si="490">SUM(EA59+FN59)</f>
        <v>0</v>
      </c>
      <c r="GA59" s="194">
        <f t="shared" si="490"/>
        <v>0</v>
      </c>
      <c r="GB59" s="194">
        <f t="shared" si="490"/>
        <v>0</v>
      </c>
      <c r="GC59" s="194">
        <f t="shared" si="490"/>
        <v>0</v>
      </c>
      <c r="GD59" s="194">
        <f t="shared" si="490"/>
        <v>0</v>
      </c>
      <c r="GE59" s="194">
        <f t="shared" si="490"/>
        <v>0</v>
      </c>
      <c r="GF59" s="194">
        <f t="shared" si="490"/>
        <v>0</v>
      </c>
      <c r="GG59" s="194">
        <f t="shared" si="490"/>
        <v>0</v>
      </c>
      <c r="GH59" s="194">
        <f t="shared" si="490"/>
        <v>0</v>
      </c>
      <c r="GI59" s="113">
        <f t="shared" si="304"/>
        <v>0</v>
      </c>
      <c r="GJ59" s="113">
        <f t="shared" si="304"/>
        <v>0</v>
      </c>
      <c r="GK59" s="113">
        <f t="shared" si="304"/>
        <v>0</v>
      </c>
      <c r="GM59" s="39">
        <f t="shared" si="305"/>
        <v>0</v>
      </c>
    </row>
    <row r="60" spans="1:195" ht="18.75" customHeight="1" x14ac:dyDescent="0.3">
      <c r="A60" s="40" t="s">
        <v>89</v>
      </c>
      <c r="B60" s="106">
        <f t="shared" si="365"/>
        <v>20.766666666666666</v>
      </c>
      <c r="C60" s="106">
        <f>SUM('[1]ПОЛНАЯ СЕБЕСТОИМОСТЬ СТОКИ 2020'!C176)/3</f>
        <v>20.766666666666666</v>
      </c>
      <c r="D60" s="106">
        <f>SUM('[1]ПОЛНАЯ СЕБЕСТОИМОСТЬ СТОКИ 2020'!D176)/3</f>
        <v>0</v>
      </c>
      <c r="E60" s="106">
        <f t="shared" si="366"/>
        <v>0</v>
      </c>
      <c r="F60" s="106">
        <f>SUM('[1]ПОЛНАЯ СЕБЕСТОИМОСТЬ СТОКИ 2020'!F176)</f>
        <v>0</v>
      </c>
      <c r="G60" s="106">
        <f>SUM('[1]ПОЛНАЯ СЕБЕСТОИМОСТЬ СТОКИ 2020'!G176)</f>
        <v>0</v>
      </c>
      <c r="H60" s="107">
        <f t="shared" si="424"/>
        <v>0</v>
      </c>
      <c r="I60" s="107">
        <v>0</v>
      </c>
      <c r="J60" s="107">
        <v>0</v>
      </c>
      <c r="K60" s="106">
        <f t="shared" si="368"/>
        <v>20.766666666666666</v>
      </c>
      <c r="L60" s="106">
        <f t="shared" si="369"/>
        <v>20.766666666666666</v>
      </c>
      <c r="M60" s="106">
        <f t="shared" si="370"/>
        <v>0</v>
      </c>
      <c r="N60" s="106">
        <f t="shared" si="371"/>
        <v>0</v>
      </c>
      <c r="O60" s="106">
        <f>SUM('[1]ПОЛНАЯ СЕБЕСТОИМОСТЬ СТОКИ 2020'!I176)</f>
        <v>0</v>
      </c>
      <c r="P60" s="106">
        <f>SUM('[1]ПОЛНАЯ СЕБЕСТОИМОСТЬ СТОКИ 2020'!J176)</f>
        <v>0</v>
      </c>
      <c r="Q60" s="107">
        <f t="shared" si="471"/>
        <v>0</v>
      </c>
      <c r="R60" s="107">
        <v>0</v>
      </c>
      <c r="S60" s="107">
        <v>0</v>
      </c>
      <c r="T60" s="106">
        <f t="shared" si="373"/>
        <v>20.766666666666666</v>
      </c>
      <c r="U60" s="106">
        <f t="shared" si="374"/>
        <v>20.766666666666666</v>
      </c>
      <c r="V60" s="106">
        <f t="shared" si="375"/>
        <v>0</v>
      </c>
      <c r="W60" s="106">
        <f t="shared" si="376"/>
        <v>0</v>
      </c>
      <c r="X60" s="106">
        <f>SUM('[1]ПОЛНАЯ СЕБЕСТОИМОСТЬ СТОКИ 2020'!L176)</f>
        <v>0</v>
      </c>
      <c r="Y60" s="106">
        <f>SUM('[1]ПОЛНАЯ СЕБЕСТОИМОСТЬ СТОКИ 2020'!M176)</f>
        <v>0</v>
      </c>
      <c r="Z60" s="107">
        <f t="shared" si="472"/>
        <v>0</v>
      </c>
      <c r="AA60" s="107">
        <v>0</v>
      </c>
      <c r="AB60" s="107">
        <v>0</v>
      </c>
      <c r="AC60" s="194">
        <f t="shared" si="484"/>
        <v>62.3</v>
      </c>
      <c r="AD60" s="194">
        <f t="shared" si="484"/>
        <v>62.3</v>
      </c>
      <c r="AE60" s="194">
        <f t="shared" si="484"/>
        <v>0</v>
      </c>
      <c r="AF60" s="194">
        <f t="shared" si="484"/>
        <v>0</v>
      </c>
      <c r="AG60" s="194">
        <f t="shared" si="484"/>
        <v>0</v>
      </c>
      <c r="AH60" s="194">
        <f t="shared" si="484"/>
        <v>0</v>
      </c>
      <c r="AI60" s="194">
        <f t="shared" si="484"/>
        <v>0</v>
      </c>
      <c r="AJ60" s="194">
        <f t="shared" si="484"/>
        <v>0</v>
      </c>
      <c r="AK60" s="194">
        <f t="shared" si="484"/>
        <v>0</v>
      </c>
      <c r="AL60" s="113">
        <f t="shared" si="292"/>
        <v>-62.3</v>
      </c>
      <c r="AM60" s="113">
        <f t="shared" si="292"/>
        <v>-62.3</v>
      </c>
      <c r="AN60" s="113">
        <f t="shared" si="292"/>
        <v>0</v>
      </c>
      <c r="AO60" s="106">
        <f t="shared" si="483"/>
        <v>20.766666666666666</v>
      </c>
      <c r="AP60" s="106">
        <f>SUM('[1]ПОЛНАЯ СЕБЕСТОИМОСТЬ СТОКИ 2020'!R176)/3</f>
        <v>20.766666666666666</v>
      </c>
      <c r="AQ60" s="106">
        <f>SUM('[1]ПОЛНАЯ СЕБЕСТОИМОСТЬ СТОКИ 2020'!S176)/3</f>
        <v>0</v>
      </c>
      <c r="AR60" s="106">
        <f t="shared" si="380"/>
        <v>0</v>
      </c>
      <c r="AS60" s="106">
        <f>SUM('[1]ПОЛНАЯ СЕБЕСТОИМОСТЬ СТОКИ 2020'!U176)</f>
        <v>0</v>
      </c>
      <c r="AT60" s="106">
        <f>SUM('[1]ПОЛНАЯ СЕБЕСТОИМОСТЬ СТОКИ 2020'!V176)</f>
        <v>0</v>
      </c>
      <c r="AU60" s="107">
        <f t="shared" si="473"/>
        <v>0</v>
      </c>
      <c r="AV60" s="107">
        <v>0</v>
      </c>
      <c r="AW60" s="107">
        <v>0</v>
      </c>
      <c r="AX60" s="106">
        <f t="shared" si="382"/>
        <v>20.766666666666666</v>
      </c>
      <c r="AY60" s="106">
        <f t="shared" si="383"/>
        <v>20.766666666666666</v>
      </c>
      <c r="AZ60" s="106">
        <f t="shared" si="384"/>
        <v>0</v>
      </c>
      <c r="BA60" s="105">
        <f t="shared" si="385"/>
        <v>0</v>
      </c>
      <c r="BB60" s="105">
        <f>SUM('[1]ПОЛНАЯ СЕБЕСТОИМОСТЬ СТОКИ 2020'!X176)</f>
        <v>0</v>
      </c>
      <c r="BC60" s="105">
        <f>SUM('[1]ПОЛНАЯ СЕБЕСТОИМОСТЬ СТОКИ 2020'!Y176)</f>
        <v>0</v>
      </c>
      <c r="BD60" s="107">
        <f t="shared" si="474"/>
        <v>0</v>
      </c>
      <c r="BE60" s="107">
        <v>0</v>
      </c>
      <c r="BF60" s="107">
        <v>0</v>
      </c>
      <c r="BG60" s="106">
        <f t="shared" si="387"/>
        <v>20.766666666666666</v>
      </c>
      <c r="BH60" s="106">
        <f t="shared" si="388"/>
        <v>20.766666666666666</v>
      </c>
      <c r="BI60" s="106">
        <f t="shared" si="389"/>
        <v>0</v>
      </c>
      <c r="BJ60" s="106">
        <f t="shared" si="390"/>
        <v>0</v>
      </c>
      <c r="BK60" s="106">
        <f>SUM('[1]ПОЛНАЯ СЕБЕСТОИМОСТЬ СТОКИ 2020'!AA176)</f>
        <v>0</v>
      </c>
      <c r="BL60" s="106">
        <f>SUM('[1]ПОЛНАЯ СЕБЕСТОИМОСТЬ СТОКИ 2020'!AB176)</f>
        <v>0</v>
      </c>
      <c r="BM60" s="107">
        <f t="shared" si="475"/>
        <v>0</v>
      </c>
      <c r="BN60" s="107">
        <v>0</v>
      </c>
      <c r="BO60" s="107">
        <v>0</v>
      </c>
      <c r="BP60" s="194">
        <f t="shared" si="485"/>
        <v>62.3</v>
      </c>
      <c r="BQ60" s="194">
        <f t="shared" si="485"/>
        <v>62.3</v>
      </c>
      <c r="BR60" s="194">
        <f t="shared" si="485"/>
        <v>0</v>
      </c>
      <c r="BS60" s="194">
        <f t="shared" si="485"/>
        <v>0</v>
      </c>
      <c r="BT60" s="194">
        <f t="shared" si="485"/>
        <v>0</v>
      </c>
      <c r="BU60" s="194">
        <f t="shared" si="485"/>
        <v>0</v>
      </c>
      <c r="BV60" s="194">
        <f t="shared" si="485"/>
        <v>0</v>
      </c>
      <c r="BW60" s="194">
        <f t="shared" si="485"/>
        <v>0</v>
      </c>
      <c r="BX60" s="194">
        <f t="shared" si="485"/>
        <v>0</v>
      </c>
      <c r="BY60" s="113">
        <f t="shared" si="294"/>
        <v>-62.3</v>
      </c>
      <c r="BZ60" s="113">
        <f t="shared" si="294"/>
        <v>-62.3</v>
      </c>
      <c r="CA60" s="113">
        <f t="shared" si="294"/>
        <v>0</v>
      </c>
      <c r="CB60" s="194">
        <f t="shared" si="486"/>
        <v>124.6</v>
      </c>
      <c r="CC60" s="194">
        <f t="shared" si="486"/>
        <v>124.6</v>
      </c>
      <c r="CD60" s="194">
        <f t="shared" si="486"/>
        <v>0</v>
      </c>
      <c r="CE60" s="194">
        <f t="shared" si="486"/>
        <v>0</v>
      </c>
      <c r="CF60" s="194">
        <f t="shared" si="486"/>
        <v>0</v>
      </c>
      <c r="CG60" s="194">
        <f t="shared" si="486"/>
        <v>0</v>
      </c>
      <c r="CH60" s="205">
        <f t="shared" si="486"/>
        <v>0</v>
      </c>
      <c r="CI60" s="205">
        <f t="shared" si="486"/>
        <v>0</v>
      </c>
      <c r="CJ60" s="205">
        <f t="shared" si="486"/>
        <v>0</v>
      </c>
      <c r="CK60" s="113">
        <f t="shared" si="296"/>
        <v>-124.6</v>
      </c>
      <c r="CL60" s="113">
        <f t="shared" si="296"/>
        <v>-124.6</v>
      </c>
      <c r="CM60" s="113">
        <f t="shared" si="296"/>
        <v>0</v>
      </c>
      <c r="CN60" s="106">
        <f t="shared" si="394"/>
        <v>20.766666666666666</v>
      </c>
      <c r="CO60" s="106">
        <f>SUM('[1]ПОЛНАЯ СЕБЕСТОИМОСТЬ СТОКИ 2020'!AP176)/3</f>
        <v>20.766666666666666</v>
      </c>
      <c r="CP60" s="106">
        <f>SUM('[1]ПОЛНАЯ СЕБЕСТОИМОСТЬ СТОКИ 2020'!AQ176)/3</f>
        <v>0</v>
      </c>
      <c r="CQ60" s="106">
        <f t="shared" si="395"/>
        <v>0</v>
      </c>
      <c r="CR60" s="106">
        <f>SUM('[1]ПОЛНАЯ СЕБЕСТОИМОСТЬ СТОКИ 2020'!AS176)</f>
        <v>0</v>
      </c>
      <c r="CS60" s="106">
        <f>SUM('[1]ПОЛНАЯ СЕБЕСТОИМОСТЬ СТОКИ 2020'!AT176)</f>
        <v>0</v>
      </c>
      <c r="CT60" s="107">
        <f t="shared" si="476"/>
        <v>0</v>
      </c>
      <c r="CU60" s="107">
        <v>0</v>
      </c>
      <c r="CV60" s="107">
        <v>0</v>
      </c>
      <c r="CW60" s="106">
        <f t="shared" si="397"/>
        <v>20.766666666666666</v>
      </c>
      <c r="CX60" s="106">
        <f t="shared" si="398"/>
        <v>20.766666666666666</v>
      </c>
      <c r="CY60" s="106">
        <f t="shared" si="399"/>
        <v>0</v>
      </c>
      <c r="CZ60" s="106">
        <f t="shared" si="400"/>
        <v>0</v>
      </c>
      <c r="DA60" s="106">
        <f>SUM('[1]ПОЛНАЯ СЕБЕСТОИМОСТЬ СТОКИ 2020'!AV176)</f>
        <v>0</v>
      </c>
      <c r="DB60" s="106">
        <f>SUM('[1]ПОЛНАЯ СЕБЕСТОИМОСТЬ СТОКИ 2020'!AW176)</f>
        <v>0</v>
      </c>
      <c r="DC60" s="107">
        <f t="shared" si="477"/>
        <v>0</v>
      </c>
      <c r="DD60" s="107">
        <v>0</v>
      </c>
      <c r="DE60" s="107">
        <v>0</v>
      </c>
      <c r="DF60" s="106">
        <f t="shared" si="402"/>
        <v>20.766666666666666</v>
      </c>
      <c r="DG60" s="106">
        <f t="shared" si="403"/>
        <v>20.766666666666666</v>
      </c>
      <c r="DH60" s="106">
        <f t="shared" si="404"/>
        <v>0</v>
      </c>
      <c r="DI60" s="106">
        <f t="shared" si="405"/>
        <v>0</v>
      </c>
      <c r="DJ60" s="106">
        <f>SUM('[1]ПОЛНАЯ СЕБЕСТОИМОСТЬ СТОКИ 2020'!AY176)</f>
        <v>0</v>
      </c>
      <c r="DK60" s="106">
        <f>SUM('[1]ПОЛНАЯ СЕБЕСТОИМОСТЬ СТОКИ 2020'!AZ176)</f>
        <v>0</v>
      </c>
      <c r="DL60" s="107">
        <f t="shared" si="478"/>
        <v>0</v>
      </c>
      <c r="DM60" s="107">
        <v>0</v>
      </c>
      <c r="DN60" s="107">
        <v>0</v>
      </c>
      <c r="DO60" s="194">
        <f t="shared" si="487"/>
        <v>62.3</v>
      </c>
      <c r="DP60" s="194">
        <f t="shared" si="487"/>
        <v>62.3</v>
      </c>
      <c r="DQ60" s="194">
        <f t="shared" si="487"/>
        <v>0</v>
      </c>
      <c r="DR60" s="194">
        <f t="shared" si="487"/>
        <v>0</v>
      </c>
      <c r="DS60" s="194">
        <f t="shared" si="487"/>
        <v>0</v>
      </c>
      <c r="DT60" s="194">
        <f t="shared" si="487"/>
        <v>0</v>
      </c>
      <c r="DU60" s="194">
        <f t="shared" si="487"/>
        <v>0</v>
      </c>
      <c r="DV60" s="194">
        <f t="shared" si="487"/>
        <v>0</v>
      </c>
      <c r="DW60" s="194">
        <f t="shared" si="487"/>
        <v>0</v>
      </c>
      <c r="DX60" s="113">
        <f t="shared" si="298"/>
        <v>-62.3</v>
      </c>
      <c r="DY60" s="113">
        <f t="shared" si="298"/>
        <v>-62.3</v>
      </c>
      <c r="DZ60" s="113">
        <f t="shared" si="298"/>
        <v>0</v>
      </c>
      <c r="EA60" s="194">
        <f t="shared" si="488"/>
        <v>186.89999999999998</v>
      </c>
      <c r="EB60" s="194">
        <f t="shared" si="488"/>
        <v>186.89999999999998</v>
      </c>
      <c r="EC60" s="194">
        <f t="shared" si="488"/>
        <v>0</v>
      </c>
      <c r="ED60" s="194">
        <f t="shared" si="488"/>
        <v>0</v>
      </c>
      <c r="EE60" s="194">
        <f t="shared" si="488"/>
        <v>0</v>
      </c>
      <c r="EF60" s="194">
        <f t="shared" si="488"/>
        <v>0</v>
      </c>
      <c r="EG60" s="194">
        <f t="shared" si="488"/>
        <v>0</v>
      </c>
      <c r="EH60" s="194">
        <f t="shared" si="488"/>
        <v>0</v>
      </c>
      <c r="EI60" s="194">
        <f t="shared" si="488"/>
        <v>0</v>
      </c>
      <c r="EJ60" s="113">
        <f t="shared" si="300"/>
        <v>-186.89999999999998</v>
      </c>
      <c r="EK60" s="113">
        <f t="shared" si="300"/>
        <v>-186.89999999999998</v>
      </c>
      <c r="EL60" s="113">
        <f t="shared" si="300"/>
        <v>0</v>
      </c>
      <c r="EM60" s="106">
        <f t="shared" si="482"/>
        <v>20.766666666666666</v>
      </c>
      <c r="EN60" s="106">
        <f>SUM('[1]ПОЛНАЯ СЕБЕСТОИМОСТЬ СТОКИ 2020'!BN176)/3</f>
        <v>20.766666666666666</v>
      </c>
      <c r="EO60" s="106">
        <f>SUM('[1]ПОЛНАЯ СЕБЕСТОИМОСТЬ СТОКИ 2020'!BO176)/3</f>
        <v>0</v>
      </c>
      <c r="EP60" s="106">
        <f t="shared" si="410"/>
        <v>0</v>
      </c>
      <c r="EQ60" s="106">
        <f>SUM('[1]ПОЛНАЯ СЕБЕСТОИМОСТЬ СТОКИ 2020'!BQ176)</f>
        <v>0</v>
      </c>
      <c r="ER60" s="106">
        <f>SUM('[1]ПОЛНАЯ СЕБЕСТОИМОСТЬ СТОКИ 2020'!BR176)</f>
        <v>0</v>
      </c>
      <c r="ES60" s="107">
        <f t="shared" si="479"/>
        <v>0</v>
      </c>
      <c r="ET60" s="107">
        <v>0</v>
      </c>
      <c r="EU60" s="215">
        <v>0</v>
      </c>
      <c r="EV60" s="106">
        <f t="shared" si="412"/>
        <v>20.766666666666666</v>
      </c>
      <c r="EW60" s="106">
        <f t="shared" si="413"/>
        <v>20.766666666666666</v>
      </c>
      <c r="EX60" s="106">
        <f t="shared" si="414"/>
        <v>0</v>
      </c>
      <c r="EY60" s="106">
        <f t="shared" si="415"/>
        <v>0</v>
      </c>
      <c r="EZ60" s="106">
        <f>SUM('[1]ПОЛНАЯ СЕБЕСТОИМОСТЬ СТОКИ 2020'!BT176)</f>
        <v>0</v>
      </c>
      <c r="FA60" s="106">
        <f>SUM('[1]ПОЛНАЯ СЕБЕСТОИМОСТЬ СТОКИ 2020'!BU176)</f>
        <v>0</v>
      </c>
      <c r="FB60" s="107">
        <f t="shared" si="480"/>
        <v>0</v>
      </c>
      <c r="FC60" s="107">
        <v>0</v>
      </c>
      <c r="FD60" s="107">
        <v>0</v>
      </c>
      <c r="FE60" s="106">
        <f t="shared" si="417"/>
        <v>20.766666666666666</v>
      </c>
      <c r="FF60" s="106">
        <f t="shared" si="418"/>
        <v>20.766666666666666</v>
      </c>
      <c r="FG60" s="106">
        <f t="shared" si="419"/>
        <v>0</v>
      </c>
      <c r="FH60" s="106">
        <f t="shared" si="420"/>
        <v>0</v>
      </c>
      <c r="FI60" s="106">
        <f>SUM('[1]ПОЛНАЯ СЕБЕСТОИМОСТЬ СТОКИ 2020'!BW176)</f>
        <v>0</v>
      </c>
      <c r="FJ60" s="106">
        <f>SUM('[1]ПОЛНАЯ СЕБЕСТОИМОСТЬ СТОКИ 2020'!BX176)</f>
        <v>0</v>
      </c>
      <c r="FK60" s="107">
        <f t="shared" si="481"/>
        <v>0</v>
      </c>
      <c r="FL60" s="107">
        <v>0</v>
      </c>
      <c r="FM60" s="107">
        <v>0</v>
      </c>
      <c r="FN60" s="194">
        <f t="shared" si="489"/>
        <v>62.3</v>
      </c>
      <c r="FO60" s="194">
        <f t="shared" si="489"/>
        <v>62.3</v>
      </c>
      <c r="FP60" s="194">
        <f t="shared" si="489"/>
        <v>0</v>
      </c>
      <c r="FQ60" s="194">
        <f t="shared" si="489"/>
        <v>0</v>
      </c>
      <c r="FR60" s="194">
        <f t="shared" si="489"/>
        <v>0</v>
      </c>
      <c r="FS60" s="194">
        <f t="shared" si="489"/>
        <v>0</v>
      </c>
      <c r="FT60" s="194">
        <f t="shared" si="489"/>
        <v>0</v>
      </c>
      <c r="FU60" s="194">
        <f t="shared" si="489"/>
        <v>0</v>
      </c>
      <c r="FV60" s="194">
        <f t="shared" si="489"/>
        <v>0</v>
      </c>
      <c r="FW60" s="113">
        <f t="shared" si="302"/>
        <v>-62.3</v>
      </c>
      <c r="FX60" s="113">
        <f t="shared" si="302"/>
        <v>-62.3</v>
      </c>
      <c r="FY60" s="113">
        <f t="shared" si="302"/>
        <v>0</v>
      </c>
      <c r="FZ60" s="194">
        <f t="shared" si="490"/>
        <v>249.2</v>
      </c>
      <c r="GA60" s="194">
        <f t="shared" si="490"/>
        <v>249.2</v>
      </c>
      <c r="GB60" s="194">
        <f t="shared" si="490"/>
        <v>0</v>
      </c>
      <c r="GC60" s="194">
        <f t="shared" si="490"/>
        <v>0</v>
      </c>
      <c r="GD60" s="194">
        <f t="shared" si="490"/>
        <v>0</v>
      </c>
      <c r="GE60" s="194">
        <f t="shared" si="490"/>
        <v>0</v>
      </c>
      <c r="GF60" s="194">
        <f t="shared" si="490"/>
        <v>0</v>
      </c>
      <c r="GG60" s="194">
        <f t="shared" si="490"/>
        <v>0</v>
      </c>
      <c r="GH60" s="194">
        <f t="shared" si="490"/>
        <v>0</v>
      </c>
      <c r="GI60" s="113">
        <f t="shared" si="304"/>
        <v>-249.2</v>
      </c>
      <c r="GJ60" s="113">
        <f t="shared" si="304"/>
        <v>-249.2</v>
      </c>
      <c r="GK60" s="113">
        <f t="shared" si="304"/>
        <v>0</v>
      </c>
      <c r="GM60" s="39">
        <f t="shared" si="305"/>
        <v>249.19999999999993</v>
      </c>
    </row>
    <row r="61" spans="1:195" ht="18.75" customHeight="1" x14ac:dyDescent="0.3">
      <c r="A61" s="32" t="s">
        <v>90</v>
      </c>
      <c r="B61" s="126">
        <f t="shared" ref="B61:AB61" si="491">SUM(B35+B36+B38+B39+B40+B41+B43+B48+B52+B59+B60)</f>
        <v>8145.6047082624727</v>
      </c>
      <c r="C61" s="126">
        <f t="shared" si="491"/>
        <v>8123.3769608505545</v>
      </c>
      <c r="D61" s="126">
        <f t="shared" si="491"/>
        <v>22.227747411919001</v>
      </c>
      <c r="E61" s="126">
        <f t="shared" si="491"/>
        <v>6654.8971200000005</v>
      </c>
      <c r="F61" s="126">
        <f t="shared" si="491"/>
        <v>6643.938000000001</v>
      </c>
      <c r="G61" s="126">
        <f t="shared" si="491"/>
        <v>10.95912</v>
      </c>
      <c r="H61" s="126">
        <f t="shared" si="491"/>
        <v>6362.14</v>
      </c>
      <c r="I61" s="126">
        <f t="shared" si="491"/>
        <v>6348.83</v>
      </c>
      <c r="J61" s="126">
        <f t="shared" si="491"/>
        <v>13.309999999999999</v>
      </c>
      <c r="K61" s="126">
        <f t="shared" si="491"/>
        <v>8145.6047082624727</v>
      </c>
      <c r="L61" s="126">
        <f t="shared" si="491"/>
        <v>8123.3769608505545</v>
      </c>
      <c r="M61" s="126">
        <f t="shared" si="491"/>
        <v>22.227747411919001</v>
      </c>
      <c r="N61" s="126">
        <f t="shared" si="491"/>
        <v>6183.8590000000004</v>
      </c>
      <c r="O61" s="126">
        <f t="shared" si="491"/>
        <v>6171.6989999999996</v>
      </c>
      <c r="P61" s="126">
        <f t="shared" si="491"/>
        <v>12.16</v>
      </c>
      <c r="Q61" s="126">
        <f t="shared" si="491"/>
        <v>6022.09</v>
      </c>
      <c r="R61" s="126">
        <f t="shared" si="491"/>
        <v>6009.58</v>
      </c>
      <c r="S61" s="126">
        <f t="shared" si="491"/>
        <v>12.51</v>
      </c>
      <c r="T61" s="126">
        <f t="shared" si="491"/>
        <v>8145.6047082624727</v>
      </c>
      <c r="U61" s="126">
        <f t="shared" si="491"/>
        <v>8123.3769608505545</v>
      </c>
      <c r="V61" s="126">
        <f t="shared" si="491"/>
        <v>22.227747411919001</v>
      </c>
      <c r="W61" s="126">
        <f t="shared" si="491"/>
        <v>7441.273720000001</v>
      </c>
      <c r="X61" s="126">
        <f t="shared" si="491"/>
        <v>7423.4030000000012</v>
      </c>
      <c r="Y61" s="126">
        <f t="shared" si="491"/>
        <v>17.870720000000002</v>
      </c>
      <c r="Z61" s="126">
        <f t="shared" si="491"/>
        <v>6881.2000000000007</v>
      </c>
      <c r="AA61" s="126">
        <f t="shared" si="491"/>
        <v>6869.130000000001</v>
      </c>
      <c r="AB61" s="126">
        <f t="shared" si="491"/>
        <v>12.07</v>
      </c>
      <c r="AC61" s="129">
        <f t="shared" ref="AC61:AC62" si="492">SUM(B61+K61+T61)</f>
        <v>24436.814124787419</v>
      </c>
      <c r="AD61" s="129">
        <f t="shared" si="484"/>
        <v>24370.130882551664</v>
      </c>
      <c r="AE61" s="129">
        <f t="shared" si="484"/>
        <v>66.683242235757007</v>
      </c>
      <c r="AF61" s="129">
        <f t="shared" si="484"/>
        <v>20280.029840000003</v>
      </c>
      <c r="AG61" s="129">
        <f t="shared" si="484"/>
        <v>20239.04</v>
      </c>
      <c r="AH61" s="129">
        <f t="shared" si="484"/>
        <v>40.989840000000001</v>
      </c>
      <c r="AI61" s="129">
        <f t="shared" si="484"/>
        <v>19265.43</v>
      </c>
      <c r="AJ61" s="129">
        <f t="shared" si="484"/>
        <v>19227.54</v>
      </c>
      <c r="AK61" s="129">
        <f t="shared" si="484"/>
        <v>37.89</v>
      </c>
      <c r="AL61" s="132">
        <f t="shared" si="292"/>
        <v>-4156.7842847874163</v>
      </c>
      <c r="AM61" s="132">
        <f t="shared" si="292"/>
        <v>-4131.0908825516635</v>
      </c>
      <c r="AN61" s="132">
        <f t="shared" si="292"/>
        <v>-25.693402235757006</v>
      </c>
      <c r="AO61" s="126">
        <f t="shared" ref="AO61:BO61" si="493">SUM(AO35+AO36+AO38+AO39+AO40+AO41+AO43+AO48+AO52+AO59+AO60)</f>
        <v>8145.6047082624727</v>
      </c>
      <c r="AP61" s="126">
        <f t="shared" si="493"/>
        <v>8123.3769608505545</v>
      </c>
      <c r="AQ61" s="126">
        <f t="shared" si="493"/>
        <v>22.227747411919001</v>
      </c>
      <c r="AR61" s="126">
        <f t="shared" si="493"/>
        <v>6926.4913300000007</v>
      </c>
      <c r="AS61" s="126">
        <f t="shared" si="493"/>
        <v>6912.380000000001</v>
      </c>
      <c r="AT61" s="126">
        <f t="shared" si="493"/>
        <v>14.111330000000001</v>
      </c>
      <c r="AU61" s="126">
        <f t="shared" si="493"/>
        <v>7088.74</v>
      </c>
      <c r="AV61" s="126">
        <f t="shared" si="493"/>
        <v>7076.1699999999992</v>
      </c>
      <c r="AW61" s="126">
        <f t="shared" si="493"/>
        <v>12.57</v>
      </c>
      <c r="AX61" s="126">
        <f t="shared" si="493"/>
        <v>8145.6047082624727</v>
      </c>
      <c r="AY61" s="126">
        <f t="shared" si="493"/>
        <v>8123.3769608505545</v>
      </c>
      <c r="AZ61" s="126">
        <f t="shared" si="493"/>
        <v>22.227747411919001</v>
      </c>
      <c r="BA61" s="125">
        <f t="shared" si="493"/>
        <v>0</v>
      </c>
      <c r="BB61" s="125">
        <f t="shared" si="493"/>
        <v>0</v>
      </c>
      <c r="BC61" s="125">
        <f t="shared" si="493"/>
        <v>0</v>
      </c>
      <c r="BD61" s="126">
        <f t="shared" si="493"/>
        <v>7141.1970000000001</v>
      </c>
      <c r="BE61" s="126">
        <f t="shared" si="493"/>
        <v>7126.1839999999993</v>
      </c>
      <c r="BF61" s="126">
        <f t="shared" si="493"/>
        <v>15.012999999999998</v>
      </c>
      <c r="BG61" s="126">
        <f t="shared" si="493"/>
        <v>8145.6047082624727</v>
      </c>
      <c r="BH61" s="126">
        <f t="shared" si="493"/>
        <v>8123.3769608505545</v>
      </c>
      <c r="BI61" s="126">
        <f t="shared" si="493"/>
        <v>22.227747411919001</v>
      </c>
      <c r="BJ61" s="126">
        <f t="shared" si="493"/>
        <v>0</v>
      </c>
      <c r="BK61" s="126">
        <f t="shared" si="493"/>
        <v>0</v>
      </c>
      <c r="BL61" s="126">
        <f t="shared" si="493"/>
        <v>0</v>
      </c>
      <c r="BM61" s="126">
        <f t="shared" si="493"/>
        <v>6860.56</v>
      </c>
      <c r="BN61" s="126">
        <f t="shared" si="493"/>
        <v>6827.6200000000008</v>
      </c>
      <c r="BO61" s="126">
        <f t="shared" si="493"/>
        <v>32.94</v>
      </c>
      <c r="BP61" s="129">
        <f t="shared" ref="BP61:BP62" si="494">SUM(AO61+AX61+BG61)</f>
        <v>24436.814124787419</v>
      </c>
      <c r="BQ61" s="129">
        <f t="shared" si="485"/>
        <v>24370.130882551664</v>
      </c>
      <c r="BR61" s="129">
        <f t="shared" si="485"/>
        <v>66.683242235757007</v>
      </c>
      <c r="BS61" s="129">
        <f t="shared" si="485"/>
        <v>6926.4913300000007</v>
      </c>
      <c r="BT61" s="129">
        <f t="shared" si="485"/>
        <v>6912.380000000001</v>
      </c>
      <c r="BU61" s="129">
        <f t="shared" si="485"/>
        <v>14.111330000000001</v>
      </c>
      <c r="BV61" s="129">
        <f t="shared" si="485"/>
        <v>21090.496999999999</v>
      </c>
      <c r="BW61" s="129">
        <f t="shared" si="485"/>
        <v>21029.974000000002</v>
      </c>
      <c r="BX61" s="129">
        <f t="shared" si="485"/>
        <v>60.522999999999996</v>
      </c>
      <c r="BY61" s="132">
        <f t="shared" si="294"/>
        <v>-17510.322794787418</v>
      </c>
      <c r="BZ61" s="132">
        <f t="shared" si="294"/>
        <v>-17457.750882551663</v>
      </c>
      <c r="CA61" s="132">
        <f t="shared" si="294"/>
        <v>-52.571912235757004</v>
      </c>
      <c r="CB61" s="129">
        <f t="shared" si="486"/>
        <v>48873.628249574838</v>
      </c>
      <c r="CC61" s="129">
        <f t="shared" si="486"/>
        <v>48740.261765103329</v>
      </c>
      <c r="CD61" s="129">
        <f t="shared" si="486"/>
        <v>133.36648447151401</v>
      </c>
      <c r="CE61" s="129">
        <f t="shared" si="486"/>
        <v>27206.521170000004</v>
      </c>
      <c r="CF61" s="129">
        <f t="shared" si="486"/>
        <v>27151.420000000002</v>
      </c>
      <c r="CG61" s="129">
        <f t="shared" si="486"/>
        <v>55.101170000000003</v>
      </c>
      <c r="CH61" s="216">
        <f t="shared" si="486"/>
        <v>40355.926999999996</v>
      </c>
      <c r="CI61" s="216">
        <f t="shared" si="486"/>
        <v>40257.514000000003</v>
      </c>
      <c r="CJ61" s="216">
        <f t="shared" si="486"/>
        <v>98.412999999999997</v>
      </c>
      <c r="CK61" s="132">
        <f t="shared" si="296"/>
        <v>-21667.107079574835</v>
      </c>
      <c r="CL61" s="132">
        <f t="shared" si="296"/>
        <v>-21588.841765103327</v>
      </c>
      <c r="CM61" s="132">
        <f t="shared" si="296"/>
        <v>-78.265314471514017</v>
      </c>
      <c r="CN61" s="126">
        <f t="shared" ref="CN61:DN61" si="495">SUM(CN35+CN36+CN38+CN39+CN40+CN41+CN43+CN48+CN52+CN59+CN60)</f>
        <v>8167.5133775380191</v>
      </c>
      <c r="CO61" s="126">
        <f t="shared" si="495"/>
        <v>8145.0833364952887</v>
      </c>
      <c r="CP61" s="126">
        <f t="shared" si="495"/>
        <v>22.43004104273059</v>
      </c>
      <c r="CQ61" s="126">
        <f t="shared" si="495"/>
        <v>0</v>
      </c>
      <c r="CR61" s="126">
        <f t="shared" si="495"/>
        <v>0</v>
      </c>
      <c r="CS61" s="126">
        <f t="shared" si="495"/>
        <v>0</v>
      </c>
      <c r="CT61" s="126">
        <f t="shared" si="495"/>
        <v>6476.1949999999997</v>
      </c>
      <c r="CU61" s="126">
        <f t="shared" si="495"/>
        <v>6473.56</v>
      </c>
      <c r="CV61" s="126">
        <f t="shared" si="495"/>
        <v>2.6349999999999998</v>
      </c>
      <c r="CW61" s="126">
        <f t="shared" si="495"/>
        <v>8167.5133775380191</v>
      </c>
      <c r="CX61" s="126">
        <f t="shared" si="495"/>
        <v>8145.0833364952887</v>
      </c>
      <c r="CY61" s="126">
        <f t="shared" si="495"/>
        <v>22.43004104273059</v>
      </c>
      <c r="CZ61" s="126">
        <f t="shared" si="495"/>
        <v>0</v>
      </c>
      <c r="DA61" s="126">
        <f t="shared" si="495"/>
        <v>0</v>
      </c>
      <c r="DB61" s="126">
        <f t="shared" si="495"/>
        <v>0</v>
      </c>
      <c r="DC61" s="126">
        <f t="shared" si="495"/>
        <v>6722.8</v>
      </c>
      <c r="DD61" s="126">
        <f t="shared" si="495"/>
        <v>6709.1100000000006</v>
      </c>
      <c r="DE61" s="126">
        <f t="shared" si="495"/>
        <v>13.690000000000001</v>
      </c>
      <c r="DF61" s="126">
        <f t="shared" si="495"/>
        <v>8167.5133775380191</v>
      </c>
      <c r="DG61" s="126">
        <f t="shared" si="495"/>
        <v>8145.0833364952887</v>
      </c>
      <c r="DH61" s="126">
        <f t="shared" si="495"/>
        <v>22.43004104273059</v>
      </c>
      <c r="DI61" s="126">
        <f t="shared" si="495"/>
        <v>0</v>
      </c>
      <c r="DJ61" s="126">
        <f t="shared" si="495"/>
        <v>0</v>
      </c>
      <c r="DK61" s="126">
        <f t="shared" si="495"/>
        <v>0</v>
      </c>
      <c r="DL61" s="126">
        <f t="shared" si="495"/>
        <v>7246.4199999999992</v>
      </c>
      <c r="DM61" s="126">
        <f t="shared" si="495"/>
        <v>7225.83</v>
      </c>
      <c r="DN61" s="126">
        <f t="shared" si="495"/>
        <v>20.59</v>
      </c>
      <c r="DO61" s="129">
        <f t="shared" ref="DO61:DO62" si="496">SUM(CN61+CW61+DF61)</f>
        <v>24502.540132614056</v>
      </c>
      <c r="DP61" s="129">
        <f t="shared" si="487"/>
        <v>24435.250009485866</v>
      </c>
      <c r="DQ61" s="129">
        <f t="shared" si="487"/>
        <v>67.290123128191766</v>
      </c>
      <c r="DR61" s="129">
        <f t="shared" si="487"/>
        <v>0</v>
      </c>
      <c r="DS61" s="129">
        <f t="shared" si="487"/>
        <v>0</v>
      </c>
      <c r="DT61" s="129">
        <f t="shared" si="487"/>
        <v>0</v>
      </c>
      <c r="DU61" s="129">
        <f t="shared" si="487"/>
        <v>20445.414999999997</v>
      </c>
      <c r="DV61" s="129">
        <f t="shared" si="487"/>
        <v>20408.5</v>
      </c>
      <c r="DW61" s="129">
        <f t="shared" si="487"/>
        <v>36.915000000000006</v>
      </c>
      <c r="DX61" s="132">
        <f t="shared" si="298"/>
        <v>-24502.540132614056</v>
      </c>
      <c r="DY61" s="132">
        <f t="shared" si="298"/>
        <v>-24435.250009485866</v>
      </c>
      <c r="DZ61" s="132">
        <f t="shared" si="298"/>
        <v>-67.290123128191766</v>
      </c>
      <c r="EA61" s="129">
        <f t="shared" si="488"/>
        <v>73376.168382188887</v>
      </c>
      <c r="EB61" s="129">
        <f t="shared" si="488"/>
        <v>73175.511774589191</v>
      </c>
      <c r="EC61" s="129">
        <f t="shared" si="488"/>
        <v>200.65660759970578</v>
      </c>
      <c r="ED61" s="129">
        <f t="shared" si="488"/>
        <v>27206.521170000004</v>
      </c>
      <c r="EE61" s="129">
        <f t="shared" si="488"/>
        <v>27151.420000000002</v>
      </c>
      <c r="EF61" s="129">
        <f t="shared" si="488"/>
        <v>55.101170000000003</v>
      </c>
      <c r="EG61" s="129">
        <f t="shared" si="488"/>
        <v>60801.34199999999</v>
      </c>
      <c r="EH61" s="129">
        <f t="shared" si="488"/>
        <v>60666.014000000003</v>
      </c>
      <c r="EI61" s="129">
        <f t="shared" si="488"/>
        <v>135.328</v>
      </c>
      <c r="EJ61" s="132">
        <f t="shared" si="300"/>
        <v>-46169.64721218888</v>
      </c>
      <c r="EK61" s="132">
        <f t="shared" si="300"/>
        <v>-46024.091774589193</v>
      </c>
      <c r="EL61" s="132">
        <f t="shared" si="300"/>
        <v>-145.55543759970578</v>
      </c>
      <c r="EM61" s="126">
        <f t="shared" ref="EM61:FM61" si="497">SUM(EM35+EM36+EM38+EM39+EM40+EM41+EM43+EM48+EM52+EM59+EM60)</f>
        <v>8167.5133775380191</v>
      </c>
      <c r="EN61" s="126">
        <f t="shared" si="497"/>
        <v>8145.0833364952887</v>
      </c>
      <c r="EO61" s="126">
        <f t="shared" si="497"/>
        <v>22.43004104273059</v>
      </c>
      <c r="EP61" s="126">
        <f t="shared" si="497"/>
        <v>0</v>
      </c>
      <c r="EQ61" s="126">
        <f t="shared" si="497"/>
        <v>0</v>
      </c>
      <c r="ER61" s="125">
        <f t="shared" si="497"/>
        <v>0</v>
      </c>
      <c r="ES61" s="126">
        <f t="shared" si="497"/>
        <v>7094.9480000000003</v>
      </c>
      <c r="ET61" s="126">
        <f t="shared" si="497"/>
        <v>7079.26</v>
      </c>
      <c r="EU61" s="126">
        <f t="shared" si="497"/>
        <v>15.687999999999999</v>
      </c>
      <c r="EV61" s="126">
        <f t="shared" si="497"/>
        <v>8167.5133775380191</v>
      </c>
      <c r="EW61" s="126">
        <f t="shared" si="497"/>
        <v>8145.0833364952887</v>
      </c>
      <c r="EX61" s="126">
        <f t="shared" si="497"/>
        <v>22.43004104273059</v>
      </c>
      <c r="EY61" s="126">
        <f t="shared" si="497"/>
        <v>0</v>
      </c>
      <c r="EZ61" s="126">
        <f t="shared" si="497"/>
        <v>0</v>
      </c>
      <c r="FA61" s="126">
        <f t="shared" si="497"/>
        <v>0</v>
      </c>
      <c r="FB61" s="126">
        <f t="shared" si="497"/>
        <v>6390.85</v>
      </c>
      <c r="FC61" s="126">
        <f t="shared" si="497"/>
        <v>6375.81</v>
      </c>
      <c r="FD61" s="126">
        <f t="shared" si="497"/>
        <v>15.04</v>
      </c>
      <c r="FE61" s="126">
        <f t="shared" si="497"/>
        <v>8167.5133775380191</v>
      </c>
      <c r="FF61" s="126">
        <f t="shared" si="497"/>
        <v>8145.0833364952887</v>
      </c>
      <c r="FG61" s="126">
        <f t="shared" si="497"/>
        <v>22.43004104273059</v>
      </c>
      <c r="FH61" s="126">
        <f t="shared" si="497"/>
        <v>0</v>
      </c>
      <c r="FI61" s="126">
        <f t="shared" si="497"/>
        <v>0</v>
      </c>
      <c r="FJ61" s="126">
        <f t="shared" si="497"/>
        <v>0</v>
      </c>
      <c r="FK61" s="126">
        <f t="shared" si="497"/>
        <v>6726.6090000000004</v>
      </c>
      <c r="FL61" s="126">
        <f t="shared" si="497"/>
        <v>6711.56</v>
      </c>
      <c r="FM61" s="126">
        <f t="shared" si="497"/>
        <v>15.048999999999999</v>
      </c>
      <c r="FN61" s="129">
        <f t="shared" ref="FN61:FN62" si="498">SUM(EM61+EV61+FE61)</f>
        <v>24502.540132614056</v>
      </c>
      <c r="FO61" s="129">
        <f t="shared" si="489"/>
        <v>24435.250009485866</v>
      </c>
      <c r="FP61" s="129">
        <f t="shared" si="489"/>
        <v>67.290123128191766</v>
      </c>
      <c r="FQ61" s="129">
        <f t="shared" si="489"/>
        <v>0</v>
      </c>
      <c r="FR61" s="129">
        <f t="shared" si="489"/>
        <v>0</v>
      </c>
      <c r="FS61" s="129">
        <f t="shared" si="489"/>
        <v>0</v>
      </c>
      <c r="FT61" s="129">
        <f t="shared" si="489"/>
        <v>20212.406999999999</v>
      </c>
      <c r="FU61" s="129">
        <f t="shared" si="489"/>
        <v>20166.63</v>
      </c>
      <c r="FV61" s="129">
        <f t="shared" si="489"/>
        <v>45.777000000000001</v>
      </c>
      <c r="FW61" s="132">
        <f t="shared" si="302"/>
        <v>-24502.540132614056</v>
      </c>
      <c r="FX61" s="132">
        <f t="shared" si="302"/>
        <v>-24435.250009485866</v>
      </c>
      <c r="FY61" s="132">
        <f t="shared" si="302"/>
        <v>-67.290123128191766</v>
      </c>
      <c r="FZ61" s="129">
        <f t="shared" si="490"/>
        <v>97878.708514802944</v>
      </c>
      <c r="GA61" s="129">
        <f t="shared" si="490"/>
        <v>97610.761784075061</v>
      </c>
      <c r="GB61" s="129">
        <f t="shared" si="490"/>
        <v>267.94673072789755</v>
      </c>
      <c r="GC61" s="129">
        <f t="shared" si="490"/>
        <v>27206.521170000004</v>
      </c>
      <c r="GD61" s="129">
        <f t="shared" si="490"/>
        <v>27151.420000000002</v>
      </c>
      <c r="GE61" s="129">
        <f t="shared" si="490"/>
        <v>55.101170000000003</v>
      </c>
      <c r="GF61" s="129">
        <f t="shared" si="490"/>
        <v>81013.748999999982</v>
      </c>
      <c r="GG61" s="129">
        <f t="shared" si="490"/>
        <v>80832.644</v>
      </c>
      <c r="GH61" s="129">
        <f t="shared" si="490"/>
        <v>181.10500000000002</v>
      </c>
      <c r="GI61" s="132">
        <f t="shared" si="304"/>
        <v>-70672.187344802936</v>
      </c>
      <c r="GJ61" s="132">
        <f t="shared" si="304"/>
        <v>-70459.341784075063</v>
      </c>
      <c r="GK61" s="132">
        <f t="shared" si="304"/>
        <v>-212.84556072789755</v>
      </c>
      <c r="GM61" s="39">
        <f t="shared" si="305"/>
        <v>97878.708514802958</v>
      </c>
    </row>
    <row r="62" spans="1:195" ht="18.75" customHeight="1" x14ac:dyDescent="0.3">
      <c r="A62" s="32" t="s">
        <v>91</v>
      </c>
      <c r="B62" s="126">
        <f>SUM(B9)</f>
        <v>237.03372222222222</v>
      </c>
      <c r="C62" s="126">
        <f t="shared" ref="C62:D62" si="499">SUM(C9)</f>
        <v>235.5615</v>
      </c>
      <c r="D62" s="126">
        <f t="shared" si="499"/>
        <v>1.4722222222222223</v>
      </c>
      <c r="E62" s="126">
        <f>SUM(E9)</f>
        <v>270.74199999999996</v>
      </c>
      <c r="F62" s="126">
        <f t="shared" ref="F62:G62" si="500">SUM(F9)</f>
        <v>270.39299999999997</v>
      </c>
      <c r="G62" s="126">
        <f t="shared" si="500"/>
        <v>0.34899999999999998</v>
      </c>
      <c r="H62" s="126">
        <f>SUM(H9)</f>
        <v>266.49600000000004</v>
      </c>
      <c r="I62" s="126">
        <f t="shared" ref="I62:J62" si="501">SUM(I9)</f>
        <v>266.29300000000001</v>
      </c>
      <c r="J62" s="126">
        <f t="shared" si="501"/>
        <v>0.20300000000000001</v>
      </c>
      <c r="K62" s="126">
        <f>SUM(K9)</f>
        <v>237.03372222222222</v>
      </c>
      <c r="L62" s="126">
        <f t="shared" ref="L62:M62" si="502">SUM(L9)</f>
        <v>235.5615</v>
      </c>
      <c r="M62" s="126">
        <f t="shared" si="502"/>
        <v>1.4722222222222223</v>
      </c>
      <c r="N62" s="126">
        <f>SUM(N9)</f>
        <v>270.12900000000002</v>
      </c>
      <c r="O62" s="126">
        <f t="shared" ref="O62:P62" si="503">SUM(O9)</f>
        <v>269.93</v>
      </c>
      <c r="P62" s="126">
        <f t="shared" si="503"/>
        <v>0.19900000000000001</v>
      </c>
      <c r="Q62" s="126">
        <f>SUM(Q9)</f>
        <v>256.30599999999998</v>
      </c>
      <c r="R62" s="126">
        <f t="shared" ref="R62:S62" si="504">SUM(R9)</f>
        <v>256.13299999999998</v>
      </c>
      <c r="S62" s="126">
        <f t="shared" si="504"/>
        <v>0.17299999999999999</v>
      </c>
      <c r="T62" s="126">
        <f>SUM(T9)</f>
        <v>237.03372222222222</v>
      </c>
      <c r="U62" s="126">
        <f t="shared" ref="U62:V62" si="505">SUM(U9)</f>
        <v>235.5615</v>
      </c>
      <c r="V62" s="126">
        <f t="shared" si="505"/>
        <v>1.4722222222222223</v>
      </c>
      <c r="W62" s="126">
        <f>SUM(W9)</f>
        <v>261.31700000000001</v>
      </c>
      <c r="X62" s="126">
        <f t="shared" ref="X62:Y62" si="506">SUM(X9)</f>
        <v>258.53100000000001</v>
      </c>
      <c r="Y62" s="126">
        <f t="shared" si="506"/>
        <v>2.786</v>
      </c>
      <c r="Z62" s="126">
        <f>SUM(Z9)</f>
        <v>252.04300000000001</v>
      </c>
      <c r="AA62" s="126">
        <f t="shared" ref="AA62:AB62" si="507">SUM(AA9)</f>
        <v>248.363</v>
      </c>
      <c r="AB62" s="126">
        <f t="shared" si="507"/>
        <v>3.68</v>
      </c>
      <c r="AC62" s="129">
        <f t="shared" si="492"/>
        <v>711.1011666666667</v>
      </c>
      <c r="AD62" s="129">
        <f t="shared" si="484"/>
        <v>706.68449999999996</v>
      </c>
      <c r="AE62" s="129">
        <f t="shared" si="484"/>
        <v>4.416666666666667</v>
      </c>
      <c r="AF62" s="129">
        <f t="shared" si="484"/>
        <v>802.18799999999999</v>
      </c>
      <c r="AG62" s="129">
        <f t="shared" si="484"/>
        <v>798.85400000000004</v>
      </c>
      <c r="AH62" s="129">
        <f t="shared" si="484"/>
        <v>3.3340000000000001</v>
      </c>
      <c r="AI62" s="129">
        <f t="shared" si="484"/>
        <v>774.84500000000003</v>
      </c>
      <c r="AJ62" s="129">
        <f t="shared" si="484"/>
        <v>770.78899999999999</v>
      </c>
      <c r="AK62" s="129">
        <f t="shared" si="484"/>
        <v>4.056</v>
      </c>
      <c r="AL62" s="132">
        <f t="shared" si="292"/>
        <v>91.086833333333288</v>
      </c>
      <c r="AM62" s="132">
        <f t="shared" si="292"/>
        <v>92.169500000000085</v>
      </c>
      <c r="AN62" s="132">
        <f t="shared" si="292"/>
        <v>-1.0826666666666669</v>
      </c>
      <c r="AO62" s="126">
        <f>SUM(AO9)</f>
        <v>237.03372222222222</v>
      </c>
      <c r="AP62" s="126">
        <f t="shared" ref="AP62:AQ62" si="508">SUM(AP9)</f>
        <v>235.5615</v>
      </c>
      <c r="AQ62" s="126">
        <f t="shared" si="508"/>
        <v>1.4722222222222223</v>
      </c>
      <c r="AR62" s="126">
        <f>SUM(AR9)</f>
        <v>264.99900000000002</v>
      </c>
      <c r="AS62" s="126">
        <f t="shared" ref="AS62:AT62" si="509">SUM(AS9)</f>
        <v>264.71000000000004</v>
      </c>
      <c r="AT62" s="126">
        <f t="shared" si="509"/>
        <v>0.28899999999999998</v>
      </c>
      <c r="AU62" s="126">
        <f>SUM(AU9)</f>
        <v>260.08699999999999</v>
      </c>
      <c r="AV62" s="126">
        <f t="shared" ref="AV62:AW62" si="510">SUM(AV9)</f>
        <v>259.78700000000003</v>
      </c>
      <c r="AW62" s="126">
        <f t="shared" si="510"/>
        <v>0.3</v>
      </c>
      <c r="AX62" s="126">
        <f>SUM(AX9)</f>
        <v>237.03372222222222</v>
      </c>
      <c r="AY62" s="126">
        <f t="shared" ref="AY62:AZ62" si="511">SUM(AY9)</f>
        <v>235.5615</v>
      </c>
      <c r="AZ62" s="126">
        <f t="shared" si="511"/>
        <v>1.4722222222222223</v>
      </c>
      <c r="BA62" s="126">
        <f>SUM(BA9)</f>
        <v>251.90100000000004</v>
      </c>
      <c r="BB62" s="126">
        <f t="shared" ref="BB62:BC62" si="512">SUM(BB9)</f>
        <v>251.09500000000003</v>
      </c>
      <c r="BC62" s="126">
        <f t="shared" si="512"/>
        <v>0.80600000000000005</v>
      </c>
      <c r="BD62" s="126">
        <f>SUM(BD9)</f>
        <v>254.172</v>
      </c>
      <c r="BE62" s="126">
        <f t="shared" ref="BE62:BF62" si="513">SUM(BE9)</f>
        <v>253.66200000000001</v>
      </c>
      <c r="BF62" s="126">
        <f t="shared" si="513"/>
        <v>0.51</v>
      </c>
      <c r="BG62" s="126">
        <f>SUM(BG9)</f>
        <v>237.03372222222222</v>
      </c>
      <c r="BH62" s="126">
        <f t="shared" ref="BH62:BI62" si="514">SUM(BH9)</f>
        <v>235.5615</v>
      </c>
      <c r="BI62" s="126">
        <f t="shared" si="514"/>
        <v>1.4722222222222223</v>
      </c>
      <c r="BJ62" s="126">
        <f>SUM(BJ9)</f>
        <v>0</v>
      </c>
      <c r="BK62" s="126">
        <f t="shared" ref="BK62:BL62" si="515">SUM(BK9)</f>
        <v>0</v>
      </c>
      <c r="BL62" s="126">
        <f t="shared" si="515"/>
        <v>0</v>
      </c>
      <c r="BM62" s="126">
        <f>SUM(BM9)</f>
        <v>258.279</v>
      </c>
      <c r="BN62" s="126">
        <f t="shared" ref="BN62:BO62" si="516">SUM(BN9)</f>
        <v>254.41299999999998</v>
      </c>
      <c r="BO62" s="126">
        <f t="shared" si="516"/>
        <v>3.8660000000000001</v>
      </c>
      <c r="BP62" s="129">
        <f t="shared" si="494"/>
        <v>711.1011666666667</v>
      </c>
      <c r="BQ62" s="129">
        <f t="shared" si="485"/>
        <v>706.68449999999996</v>
      </c>
      <c r="BR62" s="129">
        <f t="shared" si="485"/>
        <v>4.416666666666667</v>
      </c>
      <c r="BS62" s="129">
        <f t="shared" si="485"/>
        <v>516.90000000000009</v>
      </c>
      <c r="BT62" s="129">
        <f t="shared" si="485"/>
        <v>515.80500000000006</v>
      </c>
      <c r="BU62" s="129">
        <f t="shared" si="485"/>
        <v>1.095</v>
      </c>
      <c r="BV62" s="129">
        <f t="shared" si="485"/>
        <v>772.53800000000001</v>
      </c>
      <c r="BW62" s="129">
        <f t="shared" si="485"/>
        <v>767.86200000000008</v>
      </c>
      <c r="BX62" s="129">
        <f t="shared" si="485"/>
        <v>4.6760000000000002</v>
      </c>
      <c r="BY62" s="132">
        <f t="shared" si="294"/>
        <v>-194.20116666666661</v>
      </c>
      <c r="BZ62" s="132">
        <f t="shared" si="294"/>
        <v>-190.87949999999989</v>
      </c>
      <c r="CA62" s="132">
        <f t="shared" si="294"/>
        <v>-3.3216666666666672</v>
      </c>
      <c r="CB62" s="129">
        <f t="shared" si="486"/>
        <v>1422.2023333333334</v>
      </c>
      <c r="CC62" s="129">
        <f t="shared" si="486"/>
        <v>1413.3689999999999</v>
      </c>
      <c r="CD62" s="129">
        <f t="shared" si="486"/>
        <v>8.8333333333333339</v>
      </c>
      <c r="CE62" s="129">
        <f t="shared" si="486"/>
        <v>1319.0880000000002</v>
      </c>
      <c r="CF62" s="129">
        <f t="shared" si="486"/>
        <v>1314.6590000000001</v>
      </c>
      <c r="CG62" s="129">
        <f t="shared" si="486"/>
        <v>4.4290000000000003</v>
      </c>
      <c r="CH62" s="216">
        <f t="shared" si="486"/>
        <v>1547.383</v>
      </c>
      <c r="CI62" s="216">
        <f t="shared" si="486"/>
        <v>1538.6510000000001</v>
      </c>
      <c r="CJ62" s="216">
        <f t="shared" si="486"/>
        <v>8.7319999999999993</v>
      </c>
      <c r="CK62" s="132">
        <f t="shared" si="296"/>
        <v>-103.11433333333321</v>
      </c>
      <c r="CL62" s="132">
        <f t="shared" si="296"/>
        <v>-98.709999999999809</v>
      </c>
      <c r="CM62" s="132">
        <f t="shared" si="296"/>
        <v>-4.4043333333333337</v>
      </c>
      <c r="CN62" s="126">
        <f>SUM(CN9)</f>
        <v>237.03372222222222</v>
      </c>
      <c r="CO62" s="126">
        <f t="shared" ref="CO62:CP62" si="517">SUM(CO9)</f>
        <v>235.5615</v>
      </c>
      <c r="CP62" s="126">
        <f t="shared" si="517"/>
        <v>1.4722222222222223</v>
      </c>
      <c r="CQ62" s="126">
        <f>SUM(CQ9)</f>
        <v>0</v>
      </c>
      <c r="CR62" s="126">
        <f t="shared" ref="CR62:CS62" si="518">SUM(CR9)</f>
        <v>0</v>
      </c>
      <c r="CS62" s="126">
        <f t="shared" si="518"/>
        <v>0</v>
      </c>
      <c r="CT62" s="126">
        <f>SUM(CT9)</f>
        <v>242.05600000000001</v>
      </c>
      <c r="CU62" s="126">
        <f t="shared" ref="CU62:CV62" si="519">SUM(CU9)</f>
        <v>241.745</v>
      </c>
      <c r="CV62" s="126">
        <f t="shared" si="519"/>
        <v>0.311</v>
      </c>
      <c r="CW62" s="126">
        <f>SUM(CW9)</f>
        <v>237.03372222222222</v>
      </c>
      <c r="CX62" s="126">
        <f t="shared" ref="CX62:CY62" si="520">SUM(CX9)</f>
        <v>235.5615</v>
      </c>
      <c r="CY62" s="126">
        <f t="shared" si="520"/>
        <v>1.4722222222222223</v>
      </c>
      <c r="CZ62" s="126">
        <f>SUM(CZ9)</f>
        <v>0</v>
      </c>
      <c r="DA62" s="126">
        <f t="shared" ref="DA62:DB62" si="521">SUM(DA9)</f>
        <v>0</v>
      </c>
      <c r="DB62" s="126">
        <f t="shared" si="521"/>
        <v>0</v>
      </c>
      <c r="DC62" s="126">
        <f>SUM(DC9)</f>
        <v>275.63299999999998</v>
      </c>
      <c r="DD62" s="126">
        <f t="shared" ref="DD62:DE62" si="522">SUM(DD9)</f>
        <v>275.25400000000002</v>
      </c>
      <c r="DE62" s="126">
        <f t="shared" si="522"/>
        <v>0.379</v>
      </c>
      <c r="DF62" s="126">
        <f>SUM(DF9)</f>
        <v>237.03372222222222</v>
      </c>
      <c r="DG62" s="126">
        <f t="shared" ref="DG62:DH62" si="523">SUM(DG9)</f>
        <v>235.5615</v>
      </c>
      <c r="DH62" s="126">
        <f t="shared" si="523"/>
        <v>1.4722222222222223</v>
      </c>
      <c r="DI62" s="126">
        <f>SUM(DI9)</f>
        <v>0</v>
      </c>
      <c r="DJ62" s="126">
        <f t="shared" ref="DJ62:DK62" si="524">SUM(DJ9)</f>
        <v>0</v>
      </c>
      <c r="DK62" s="126">
        <f t="shared" si="524"/>
        <v>0</v>
      </c>
      <c r="DL62" s="126">
        <f>SUM(DL9)</f>
        <v>257.37899999999996</v>
      </c>
      <c r="DM62" s="126">
        <f t="shared" ref="DM62:DN62" si="525">SUM(DM9)</f>
        <v>253.471</v>
      </c>
      <c r="DN62" s="126">
        <f t="shared" si="525"/>
        <v>3.9079999999999999</v>
      </c>
      <c r="DO62" s="129">
        <f t="shared" si="496"/>
        <v>711.1011666666667</v>
      </c>
      <c r="DP62" s="129">
        <f t="shared" si="487"/>
        <v>706.68449999999996</v>
      </c>
      <c r="DQ62" s="129">
        <f t="shared" si="487"/>
        <v>4.416666666666667</v>
      </c>
      <c r="DR62" s="129">
        <f t="shared" si="487"/>
        <v>0</v>
      </c>
      <c r="DS62" s="129">
        <f t="shared" si="487"/>
        <v>0</v>
      </c>
      <c r="DT62" s="129">
        <f t="shared" si="487"/>
        <v>0</v>
      </c>
      <c r="DU62" s="129">
        <f t="shared" si="487"/>
        <v>775.06799999999998</v>
      </c>
      <c r="DV62" s="129">
        <f t="shared" si="487"/>
        <v>770.47</v>
      </c>
      <c r="DW62" s="129">
        <f t="shared" si="487"/>
        <v>4.5979999999999999</v>
      </c>
      <c r="DX62" s="132">
        <f t="shared" si="298"/>
        <v>-711.1011666666667</v>
      </c>
      <c r="DY62" s="132">
        <f t="shared" si="298"/>
        <v>-706.68449999999996</v>
      </c>
      <c r="DZ62" s="132">
        <f t="shared" si="298"/>
        <v>-4.416666666666667</v>
      </c>
      <c r="EA62" s="129">
        <f t="shared" si="488"/>
        <v>2133.3035</v>
      </c>
      <c r="EB62" s="129">
        <f t="shared" si="488"/>
        <v>2120.0535</v>
      </c>
      <c r="EC62" s="129">
        <f t="shared" si="488"/>
        <v>13.25</v>
      </c>
      <c r="ED62" s="129">
        <f t="shared" si="488"/>
        <v>1319.0880000000002</v>
      </c>
      <c r="EE62" s="129">
        <f t="shared" si="488"/>
        <v>1314.6590000000001</v>
      </c>
      <c r="EF62" s="129">
        <f t="shared" si="488"/>
        <v>4.4290000000000003</v>
      </c>
      <c r="EG62" s="129">
        <f t="shared" si="488"/>
        <v>2322.451</v>
      </c>
      <c r="EH62" s="129">
        <f t="shared" si="488"/>
        <v>2309.1210000000001</v>
      </c>
      <c r="EI62" s="129">
        <f t="shared" si="488"/>
        <v>13.329999999999998</v>
      </c>
      <c r="EJ62" s="132">
        <f t="shared" si="300"/>
        <v>-814.21549999999979</v>
      </c>
      <c r="EK62" s="132">
        <f t="shared" si="300"/>
        <v>-805.39449999999988</v>
      </c>
      <c r="EL62" s="132">
        <f t="shared" si="300"/>
        <v>-8.8209999999999997</v>
      </c>
      <c r="EM62" s="126">
        <f>SUM(EM9)</f>
        <v>237.03372222222222</v>
      </c>
      <c r="EN62" s="126">
        <f t="shared" ref="EN62:EO62" si="526">SUM(EN9)</f>
        <v>235.5615</v>
      </c>
      <c r="EO62" s="126">
        <f t="shared" si="526"/>
        <v>1.4722222222222223</v>
      </c>
      <c r="EP62" s="126">
        <f>SUM(EP9)</f>
        <v>0</v>
      </c>
      <c r="EQ62" s="126">
        <f t="shared" ref="EQ62:ER62" si="527">SUM(EQ9)</f>
        <v>0</v>
      </c>
      <c r="ER62" s="125">
        <f t="shared" si="527"/>
        <v>0</v>
      </c>
      <c r="ES62" s="126">
        <f>SUM(ES9)</f>
        <v>259.33699999999999</v>
      </c>
      <c r="ET62" s="126">
        <f t="shared" ref="ET62:EU62" si="528">SUM(ET9)</f>
        <v>258.96600000000001</v>
      </c>
      <c r="EU62" s="126">
        <f t="shared" si="528"/>
        <v>0.371</v>
      </c>
      <c r="EV62" s="126">
        <f>SUM(EV9)</f>
        <v>237.03372222222222</v>
      </c>
      <c r="EW62" s="126">
        <f t="shared" ref="EW62:EX62" si="529">SUM(EW9)</f>
        <v>235.5615</v>
      </c>
      <c r="EX62" s="126">
        <f t="shared" si="529"/>
        <v>1.4722222222222223</v>
      </c>
      <c r="EY62" s="126">
        <f>SUM(EY9)</f>
        <v>0</v>
      </c>
      <c r="EZ62" s="126">
        <f t="shared" ref="EZ62:FA62" si="530">SUM(EZ9)</f>
        <v>0</v>
      </c>
      <c r="FA62" s="126">
        <f t="shared" si="530"/>
        <v>0</v>
      </c>
      <c r="FB62" s="126">
        <f>SUM(FB9)</f>
        <v>269.428</v>
      </c>
      <c r="FC62" s="126">
        <f t="shared" ref="FC62:FD62" si="531">SUM(FC9)</f>
        <v>269.01900000000001</v>
      </c>
      <c r="FD62" s="126">
        <f t="shared" si="531"/>
        <v>0.40899999999999997</v>
      </c>
      <c r="FE62" s="126">
        <f>SUM(FE9)</f>
        <v>237.03372222222222</v>
      </c>
      <c r="FF62" s="126">
        <f t="shared" ref="FF62:FG62" si="532">SUM(FF9)</f>
        <v>235.5615</v>
      </c>
      <c r="FG62" s="126">
        <f t="shared" si="532"/>
        <v>1.4722222222222223</v>
      </c>
      <c r="FH62" s="126">
        <f>SUM(FH9)</f>
        <v>0</v>
      </c>
      <c r="FI62" s="126">
        <f t="shared" ref="FI62:FJ62" si="533">SUM(FI9)</f>
        <v>0</v>
      </c>
      <c r="FJ62" s="126">
        <f t="shared" si="533"/>
        <v>0</v>
      </c>
      <c r="FK62" s="126">
        <f>SUM(FK9)</f>
        <v>269.21699999999998</v>
      </c>
      <c r="FL62" s="126">
        <f t="shared" ref="FL62:FM62" si="534">SUM(FL9)</f>
        <v>268.49200000000002</v>
      </c>
      <c r="FM62" s="126">
        <f t="shared" si="534"/>
        <v>0.72499999999999998</v>
      </c>
      <c r="FN62" s="129">
        <f t="shared" si="498"/>
        <v>711.1011666666667</v>
      </c>
      <c r="FO62" s="129">
        <f t="shared" si="489"/>
        <v>706.68449999999996</v>
      </c>
      <c r="FP62" s="129">
        <f t="shared" si="489"/>
        <v>4.416666666666667</v>
      </c>
      <c r="FQ62" s="129">
        <f t="shared" si="489"/>
        <v>0</v>
      </c>
      <c r="FR62" s="129">
        <f t="shared" si="489"/>
        <v>0</v>
      </c>
      <c r="FS62" s="129">
        <f t="shared" si="489"/>
        <v>0</v>
      </c>
      <c r="FT62" s="129">
        <f t="shared" si="489"/>
        <v>797.98199999999997</v>
      </c>
      <c r="FU62" s="129">
        <f t="shared" si="489"/>
        <v>796.47700000000009</v>
      </c>
      <c r="FV62" s="129">
        <f t="shared" si="489"/>
        <v>1.5049999999999999</v>
      </c>
      <c r="FW62" s="132">
        <f t="shared" si="302"/>
        <v>-711.1011666666667</v>
      </c>
      <c r="FX62" s="132">
        <f t="shared" si="302"/>
        <v>-706.68449999999996</v>
      </c>
      <c r="FY62" s="132">
        <f t="shared" si="302"/>
        <v>-4.416666666666667</v>
      </c>
      <c r="FZ62" s="129">
        <f t="shared" si="490"/>
        <v>2844.4046666666668</v>
      </c>
      <c r="GA62" s="129">
        <f t="shared" si="490"/>
        <v>2826.7379999999998</v>
      </c>
      <c r="GB62" s="129">
        <f t="shared" si="490"/>
        <v>17.666666666666668</v>
      </c>
      <c r="GC62" s="129">
        <f t="shared" si="490"/>
        <v>1319.0880000000002</v>
      </c>
      <c r="GD62" s="129">
        <f t="shared" si="490"/>
        <v>1314.6590000000001</v>
      </c>
      <c r="GE62" s="129">
        <f t="shared" si="490"/>
        <v>4.4290000000000003</v>
      </c>
      <c r="GF62" s="129">
        <f t="shared" si="490"/>
        <v>3120.433</v>
      </c>
      <c r="GG62" s="129">
        <f t="shared" si="490"/>
        <v>3105.598</v>
      </c>
      <c r="GH62" s="129">
        <f t="shared" si="490"/>
        <v>14.834999999999997</v>
      </c>
      <c r="GI62" s="132">
        <f t="shared" si="304"/>
        <v>-1525.3166666666666</v>
      </c>
      <c r="GJ62" s="132">
        <f t="shared" si="304"/>
        <v>-1512.0789999999997</v>
      </c>
      <c r="GK62" s="132">
        <f t="shared" si="304"/>
        <v>-13.237666666666668</v>
      </c>
    </row>
    <row r="63" spans="1:195" ht="18.75" customHeight="1" x14ac:dyDescent="0.3">
      <c r="A63" s="32" t="s">
        <v>92</v>
      </c>
      <c r="B63" s="126">
        <f t="shared" ref="B63:AK63" si="535">SUM(B61/B62)</f>
        <v>34.36475043253914</v>
      </c>
      <c r="C63" s="126">
        <f t="shared" si="535"/>
        <v>34.485164005368254</v>
      </c>
      <c r="D63" s="126">
        <f t="shared" si="535"/>
        <v>15.098092581680829</v>
      </c>
      <c r="E63" s="126">
        <f t="shared" si="535"/>
        <v>24.580217033190277</v>
      </c>
      <c r="F63" s="126">
        <f t="shared" si="535"/>
        <v>24.571412721483181</v>
      </c>
      <c r="G63" s="126">
        <f t="shared" si="535"/>
        <v>31.401489971346709</v>
      </c>
      <c r="H63" s="126">
        <f t="shared" si="535"/>
        <v>23.873303914505282</v>
      </c>
      <c r="I63" s="126">
        <f t="shared" si="535"/>
        <v>23.841520430503241</v>
      </c>
      <c r="J63" s="126">
        <f t="shared" si="535"/>
        <v>65.566502463054178</v>
      </c>
      <c r="K63" s="126">
        <f t="shared" si="535"/>
        <v>34.36475043253914</v>
      </c>
      <c r="L63" s="126">
        <f t="shared" si="535"/>
        <v>34.485164005368254</v>
      </c>
      <c r="M63" s="126">
        <f t="shared" si="535"/>
        <v>15.098092581680829</v>
      </c>
      <c r="N63" s="126">
        <f t="shared" si="535"/>
        <v>22.892244075978514</v>
      </c>
      <c r="O63" s="126">
        <f t="shared" si="535"/>
        <v>22.864072166858072</v>
      </c>
      <c r="P63" s="126">
        <f t="shared" si="535"/>
        <v>61.105527638190949</v>
      </c>
      <c r="Q63" s="126">
        <f t="shared" si="535"/>
        <v>23.495704353390092</v>
      </c>
      <c r="R63" s="126">
        <f t="shared" si="535"/>
        <v>23.462732252384505</v>
      </c>
      <c r="S63" s="126">
        <f t="shared" si="535"/>
        <v>72.312138728323703</v>
      </c>
      <c r="T63" s="126">
        <f t="shared" si="535"/>
        <v>34.36475043253914</v>
      </c>
      <c r="U63" s="126">
        <f t="shared" si="535"/>
        <v>34.485164005368254</v>
      </c>
      <c r="V63" s="126">
        <f t="shared" si="535"/>
        <v>15.098092581680829</v>
      </c>
      <c r="W63" s="126">
        <f t="shared" si="535"/>
        <v>28.476041436263237</v>
      </c>
      <c r="X63" s="126">
        <f t="shared" si="535"/>
        <v>28.713782873233775</v>
      </c>
      <c r="Y63" s="126">
        <f t="shared" si="535"/>
        <v>6.4144723618090458</v>
      </c>
      <c r="Z63" s="126">
        <f t="shared" si="535"/>
        <v>27.301690584543117</v>
      </c>
      <c r="AA63" s="126">
        <f t="shared" si="535"/>
        <v>27.657622109573492</v>
      </c>
      <c r="AB63" s="126">
        <f t="shared" si="535"/>
        <v>3.2798913043478262</v>
      </c>
      <c r="AC63" s="129">
        <f t="shared" si="535"/>
        <v>34.36475043253914</v>
      </c>
      <c r="AD63" s="129">
        <f t="shared" si="535"/>
        <v>34.485164005368262</v>
      </c>
      <c r="AE63" s="129">
        <f t="shared" si="535"/>
        <v>15.098092581680831</v>
      </c>
      <c r="AF63" s="129">
        <f t="shared" si="535"/>
        <v>25.280894054760235</v>
      </c>
      <c r="AG63" s="129">
        <f t="shared" si="535"/>
        <v>25.335092520034951</v>
      </c>
      <c r="AH63" s="129">
        <f t="shared" si="535"/>
        <v>12.294493101379723</v>
      </c>
      <c r="AI63" s="129">
        <f t="shared" si="535"/>
        <v>24.863592073253361</v>
      </c>
      <c r="AJ63" s="129">
        <f t="shared" si="535"/>
        <v>24.945270365819962</v>
      </c>
      <c r="AK63" s="129">
        <f t="shared" si="535"/>
        <v>9.3417159763313613</v>
      </c>
      <c r="AL63" s="132">
        <f t="shared" si="292"/>
        <v>-9.0838563777789041</v>
      </c>
      <c r="AM63" s="132">
        <f t="shared" si="292"/>
        <v>-9.1500714853333101</v>
      </c>
      <c r="AN63" s="132">
        <f t="shared" si="292"/>
        <v>-2.8035994803011075</v>
      </c>
      <c r="AO63" s="126">
        <f t="shared" ref="AO63:BX63" si="536">SUM(AO61/AO62)</f>
        <v>34.36475043253914</v>
      </c>
      <c r="AP63" s="126">
        <f t="shared" si="536"/>
        <v>34.485164005368254</v>
      </c>
      <c r="AQ63" s="126">
        <f t="shared" si="536"/>
        <v>15.098092581680829</v>
      </c>
      <c r="AR63" s="126">
        <f t="shared" si="536"/>
        <v>26.13780176528968</v>
      </c>
      <c r="AS63" s="126">
        <f t="shared" si="536"/>
        <v>26.113029352876733</v>
      </c>
      <c r="AT63" s="126">
        <f t="shared" si="536"/>
        <v>48.82813148788928</v>
      </c>
      <c r="AU63" s="126">
        <f t="shared" si="536"/>
        <v>27.255264584542864</v>
      </c>
      <c r="AV63" s="126">
        <f t="shared" si="536"/>
        <v>27.238352958385132</v>
      </c>
      <c r="AW63" s="126">
        <f t="shared" si="536"/>
        <v>41.900000000000006</v>
      </c>
      <c r="AX63" s="126">
        <f t="shared" si="536"/>
        <v>34.36475043253914</v>
      </c>
      <c r="AY63" s="126">
        <f t="shared" si="536"/>
        <v>34.485164005368254</v>
      </c>
      <c r="AZ63" s="126">
        <f t="shared" si="536"/>
        <v>15.098092581680829</v>
      </c>
      <c r="BA63" s="126">
        <f t="shared" si="536"/>
        <v>0</v>
      </c>
      <c r="BB63" s="126">
        <f t="shared" si="536"/>
        <v>0</v>
      </c>
      <c r="BC63" s="126">
        <f t="shared" si="536"/>
        <v>0</v>
      </c>
      <c r="BD63" s="126">
        <f t="shared" si="536"/>
        <v>28.095923233086257</v>
      </c>
      <c r="BE63" s="126">
        <f t="shared" si="536"/>
        <v>28.093226419408502</v>
      </c>
      <c r="BF63" s="126">
        <f t="shared" si="536"/>
        <v>29.437254901960781</v>
      </c>
      <c r="BG63" s="126">
        <f t="shared" si="536"/>
        <v>34.36475043253914</v>
      </c>
      <c r="BH63" s="126">
        <f t="shared" si="536"/>
        <v>34.485164005368254</v>
      </c>
      <c r="BI63" s="126">
        <f t="shared" si="536"/>
        <v>15.098092581680829</v>
      </c>
      <c r="BJ63" s="126" t="e">
        <f t="shared" si="536"/>
        <v>#DIV/0!</v>
      </c>
      <c r="BK63" s="126" t="e">
        <f t="shared" si="536"/>
        <v>#DIV/0!</v>
      </c>
      <c r="BL63" s="126" t="e">
        <f t="shared" si="536"/>
        <v>#DIV/0!</v>
      </c>
      <c r="BM63" s="126">
        <f t="shared" si="536"/>
        <v>26.562593164755945</v>
      </c>
      <c r="BN63" s="126">
        <f t="shared" si="536"/>
        <v>26.836757555628058</v>
      </c>
      <c r="BO63" s="126">
        <f t="shared" si="536"/>
        <v>8.5204345576823588</v>
      </c>
      <c r="BP63" s="129">
        <f t="shared" si="536"/>
        <v>34.36475043253914</v>
      </c>
      <c r="BQ63" s="129">
        <f t="shared" si="536"/>
        <v>34.485164005368262</v>
      </c>
      <c r="BR63" s="129">
        <f t="shared" si="536"/>
        <v>15.098092581680831</v>
      </c>
      <c r="BS63" s="129">
        <f t="shared" si="536"/>
        <v>13.400060611336814</v>
      </c>
      <c r="BT63" s="129">
        <f t="shared" si="536"/>
        <v>13.401149659270461</v>
      </c>
      <c r="BU63" s="129">
        <f t="shared" si="536"/>
        <v>12.887059360730595</v>
      </c>
      <c r="BV63" s="129">
        <f t="shared" si="536"/>
        <v>27.300271313514674</v>
      </c>
      <c r="BW63" s="129">
        <f t="shared" si="536"/>
        <v>27.38769987315429</v>
      </c>
      <c r="BX63" s="129">
        <f t="shared" si="536"/>
        <v>12.943327630453378</v>
      </c>
      <c r="BY63" s="132">
        <f t="shared" si="294"/>
        <v>-20.964689821202327</v>
      </c>
      <c r="BZ63" s="132">
        <f t="shared" si="294"/>
        <v>-21.084014346097803</v>
      </c>
      <c r="CA63" s="132">
        <f t="shared" si="294"/>
        <v>-2.2110332209502364</v>
      </c>
      <c r="CB63" s="129">
        <f>SUM(CB61/CB62)</f>
        <v>34.36475043253914</v>
      </c>
      <c r="CC63" s="129">
        <f t="shared" ref="CC63:CD63" si="537">SUM(CC61/CC62)</f>
        <v>34.485164005368262</v>
      </c>
      <c r="CD63" s="129">
        <f t="shared" si="537"/>
        <v>15.098092581680831</v>
      </c>
      <c r="CE63" s="129">
        <f>SUM(CE61/CE62)</f>
        <v>20.62525105982315</v>
      </c>
      <c r="CF63" s="129">
        <f t="shared" ref="CF63:CG63" si="538">SUM(CF61/CF62)</f>
        <v>20.652823279648942</v>
      </c>
      <c r="CG63" s="129">
        <f t="shared" si="538"/>
        <v>12.440995710092572</v>
      </c>
      <c r="CH63" s="129">
        <f>SUM(CH61/CH62)</f>
        <v>26.080115265580659</v>
      </c>
      <c r="CI63" s="129">
        <f t="shared" ref="CI63:CJ63" si="539">SUM(CI61/CI62)</f>
        <v>26.164161983451738</v>
      </c>
      <c r="CJ63" s="129">
        <f t="shared" si="539"/>
        <v>11.270384791571233</v>
      </c>
      <c r="CK63" s="132">
        <f t="shared" si="296"/>
        <v>-13.73949937271599</v>
      </c>
      <c r="CL63" s="132">
        <f t="shared" si="296"/>
        <v>-13.83234072571932</v>
      </c>
      <c r="CM63" s="132">
        <f t="shared" si="296"/>
        <v>-2.6570968715882586</v>
      </c>
      <c r="CN63" s="126">
        <f t="shared" ref="CN63:DW63" si="540">SUM(CN61/CN62)</f>
        <v>34.457178923600026</v>
      </c>
      <c r="CO63" s="126">
        <f t="shared" si="540"/>
        <v>34.577311387876577</v>
      </c>
      <c r="CP63" s="126">
        <f t="shared" si="540"/>
        <v>15.235499576194362</v>
      </c>
      <c r="CQ63" s="126" t="e">
        <f t="shared" si="540"/>
        <v>#DIV/0!</v>
      </c>
      <c r="CR63" s="126" t="e">
        <f t="shared" si="540"/>
        <v>#DIV/0!</v>
      </c>
      <c r="CS63" s="126" t="e">
        <f t="shared" si="540"/>
        <v>#DIV/0!</v>
      </c>
      <c r="CT63" s="126">
        <f t="shared" si="540"/>
        <v>26.754945136662588</v>
      </c>
      <c r="CU63" s="126">
        <f t="shared" si="540"/>
        <v>26.778464911373558</v>
      </c>
      <c r="CV63" s="126">
        <f t="shared" si="540"/>
        <v>8.4726688102893881</v>
      </c>
      <c r="CW63" s="126">
        <f t="shared" si="540"/>
        <v>34.457178923600026</v>
      </c>
      <c r="CX63" s="126">
        <f t="shared" si="540"/>
        <v>34.577311387876577</v>
      </c>
      <c r="CY63" s="126">
        <f t="shared" si="540"/>
        <v>15.235499576194362</v>
      </c>
      <c r="CZ63" s="126" t="e">
        <f t="shared" si="540"/>
        <v>#DIV/0!</v>
      </c>
      <c r="DA63" s="126" t="e">
        <f t="shared" si="540"/>
        <v>#DIV/0!</v>
      </c>
      <c r="DB63" s="126" t="e">
        <f t="shared" si="540"/>
        <v>#DIV/0!</v>
      </c>
      <c r="DC63" s="126">
        <f t="shared" si="540"/>
        <v>24.39040318104146</v>
      </c>
      <c r="DD63" s="126">
        <f t="shared" si="540"/>
        <v>24.374250692088037</v>
      </c>
      <c r="DE63" s="126">
        <f t="shared" si="540"/>
        <v>36.121372031662276</v>
      </c>
      <c r="DF63" s="126">
        <f t="shared" si="540"/>
        <v>34.457178923600026</v>
      </c>
      <c r="DG63" s="126">
        <f t="shared" si="540"/>
        <v>34.577311387876577</v>
      </c>
      <c r="DH63" s="126">
        <f t="shared" si="540"/>
        <v>15.235499576194362</v>
      </c>
      <c r="DI63" s="126" t="e">
        <f t="shared" si="540"/>
        <v>#DIV/0!</v>
      </c>
      <c r="DJ63" s="126" t="e">
        <f t="shared" si="540"/>
        <v>#DIV/0!</v>
      </c>
      <c r="DK63" s="126" t="e">
        <f t="shared" si="540"/>
        <v>#DIV/0!</v>
      </c>
      <c r="DL63" s="126">
        <f t="shared" si="540"/>
        <v>28.15466685316207</v>
      </c>
      <c r="DM63" s="126">
        <f t="shared" si="540"/>
        <v>28.507521570514971</v>
      </c>
      <c r="DN63" s="126">
        <f t="shared" si="540"/>
        <v>5.2686796315250772</v>
      </c>
      <c r="DO63" s="129">
        <f t="shared" si="540"/>
        <v>34.457178923600026</v>
      </c>
      <c r="DP63" s="129">
        <f t="shared" si="540"/>
        <v>34.577311387876584</v>
      </c>
      <c r="DQ63" s="129">
        <f t="shared" si="540"/>
        <v>15.235499576194361</v>
      </c>
      <c r="DR63" s="129" t="e">
        <f t="shared" si="540"/>
        <v>#DIV/0!</v>
      </c>
      <c r="DS63" s="129" t="e">
        <f t="shared" si="540"/>
        <v>#DIV/0!</v>
      </c>
      <c r="DT63" s="129" t="e">
        <f t="shared" si="540"/>
        <v>#DIV/0!</v>
      </c>
      <c r="DU63" s="129">
        <f t="shared" si="540"/>
        <v>26.378866112392718</v>
      </c>
      <c r="DV63" s="129">
        <f t="shared" si="540"/>
        <v>26.488377224291664</v>
      </c>
      <c r="DW63" s="129">
        <f t="shared" si="540"/>
        <v>8.0284906481078746</v>
      </c>
      <c r="DX63" s="132" t="e">
        <f t="shared" si="298"/>
        <v>#DIV/0!</v>
      </c>
      <c r="DY63" s="132" t="e">
        <f t="shared" si="298"/>
        <v>#DIV/0!</v>
      </c>
      <c r="DZ63" s="132" t="e">
        <f t="shared" si="298"/>
        <v>#DIV/0!</v>
      </c>
      <c r="EA63" s="129">
        <f>SUM(EA61/EA62)</f>
        <v>34.395559929559433</v>
      </c>
      <c r="EB63" s="129">
        <f t="shared" ref="EB63:EC63" si="541">SUM(EB61/EB62)</f>
        <v>34.515879799537693</v>
      </c>
      <c r="EC63" s="129">
        <f t="shared" si="541"/>
        <v>15.143894913185342</v>
      </c>
      <c r="ED63" s="129">
        <f>SUM(ED61/ED62)</f>
        <v>20.62525105982315</v>
      </c>
      <c r="EE63" s="129">
        <f t="shared" ref="EE63:EF63" si="542">SUM(EE61/EE62)</f>
        <v>20.652823279648942</v>
      </c>
      <c r="EF63" s="129">
        <f t="shared" si="542"/>
        <v>12.440995710092572</v>
      </c>
      <c r="EG63" s="129">
        <f>SUM(EG61/EG62)</f>
        <v>26.179816926169806</v>
      </c>
      <c r="EH63" s="129">
        <f t="shared" ref="EH63:EI63" si="543">SUM(EH61/EH62)</f>
        <v>26.272340860439968</v>
      </c>
      <c r="EI63" s="129">
        <f t="shared" si="543"/>
        <v>10.152138034508628</v>
      </c>
      <c r="EJ63" s="132">
        <f t="shared" si="300"/>
        <v>-13.770308869736283</v>
      </c>
      <c r="EK63" s="132">
        <f t="shared" si="300"/>
        <v>-13.863056519888751</v>
      </c>
      <c r="EL63" s="132">
        <f t="shared" si="300"/>
        <v>-2.7028992030927697</v>
      </c>
      <c r="EM63" s="126">
        <f t="shared" ref="EM63:FV63" si="544">SUM(EM61/EM62)</f>
        <v>34.457178923600026</v>
      </c>
      <c r="EN63" s="126">
        <f t="shared" si="544"/>
        <v>34.577311387876577</v>
      </c>
      <c r="EO63" s="126">
        <f t="shared" si="544"/>
        <v>15.235499576194362</v>
      </c>
      <c r="EP63" s="126" t="e">
        <f t="shared" si="544"/>
        <v>#DIV/0!</v>
      </c>
      <c r="EQ63" s="126" t="e">
        <f t="shared" si="544"/>
        <v>#DIV/0!</v>
      </c>
      <c r="ER63" s="126" t="e">
        <f t="shared" si="544"/>
        <v>#DIV/0!</v>
      </c>
      <c r="ES63" s="126">
        <f t="shared" si="544"/>
        <v>27.358024500938935</v>
      </c>
      <c r="ET63" s="126">
        <f t="shared" si="544"/>
        <v>27.336638786558854</v>
      </c>
      <c r="EU63" s="126">
        <f t="shared" si="544"/>
        <v>42.285714285714285</v>
      </c>
      <c r="EV63" s="126">
        <f t="shared" si="544"/>
        <v>34.457178923600026</v>
      </c>
      <c r="EW63" s="126">
        <f t="shared" si="544"/>
        <v>34.577311387876577</v>
      </c>
      <c r="EX63" s="126">
        <f t="shared" si="544"/>
        <v>15.235499576194362</v>
      </c>
      <c r="EY63" s="126" t="e">
        <f t="shared" si="544"/>
        <v>#DIV/0!</v>
      </c>
      <c r="EZ63" s="126" t="e">
        <f t="shared" si="544"/>
        <v>#DIV/0!</v>
      </c>
      <c r="FA63" s="126" t="e">
        <f t="shared" si="544"/>
        <v>#DIV/0!</v>
      </c>
      <c r="FB63" s="126">
        <f t="shared" si="544"/>
        <v>23.720066214350403</v>
      </c>
      <c r="FC63" s="126">
        <f t="shared" si="544"/>
        <v>23.700221917411039</v>
      </c>
      <c r="FD63" s="126">
        <f t="shared" si="544"/>
        <v>36.772616136919318</v>
      </c>
      <c r="FE63" s="126">
        <f t="shared" si="544"/>
        <v>34.457178923600026</v>
      </c>
      <c r="FF63" s="126">
        <f t="shared" si="544"/>
        <v>34.577311387876577</v>
      </c>
      <c r="FG63" s="126">
        <f t="shared" si="544"/>
        <v>15.235499576194362</v>
      </c>
      <c r="FH63" s="126" t="e">
        <f t="shared" si="544"/>
        <v>#DIV/0!</v>
      </c>
      <c r="FI63" s="126" t="e">
        <f t="shared" si="544"/>
        <v>#DIV/0!</v>
      </c>
      <c r="FJ63" s="126" t="e">
        <f t="shared" si="544"/>
        <v>#DIV/0!</v>
      </c>
      <c r="FK63" s="126">
        <f t="shared" si="544"/>
        <v>24.985825560792968</v>
      </c>
      <c r="FL63" s="126">
        <f t="shared" si="544"/>
        <v>24.997243865739016</v>
      </c>
      <c r="FM63" s="126">
        <f t="shared" si="544"/>
        <v>20.757241379310344</v>
      </c>
      <c r="FN63" s="129">
        <f t="shared" si="544"/>
        <v>34.457178923600026</v>
      </c>
      <c r="FO63" s="129">
        <f t="shared" si="544"/>
        <v>34.577311387876584</v>
      </c>
      <c r="FP63" s="129">
        <f t="shared" si="544"/>
        <v>15.235499576194361</v>
      </c>
      <c r="FQ63" s="129" t="e">
        <f t="shared" si="544"/>
        <v>#DIV/0!</v>
      </c>
      <c r="FR63" s="129" t="e">
        <f t="shared" si="544"/>
        <v>#DIV/0!</v>
      </c>
      <c r="FS63" s="129" t="e">
        <f t="shared" si="544"/>
        <v>#DIV/0!</v>
      </c>
      <c r="FT63" s="129">
        <f t="shared" si="544"/>
        <v>25.329402166966172</v>
      </c>
      <c r="FU63" s="129">
        <f t="shared" si="544"/>
        <v>25.319789523112405</v>
      </c>
      <c r="FV63" s="129">
        <f t="shared" si="544"/>
        <v>30.416611295681065</v>
      </c>
      <c r="FW63" s="132" t="e">
        <f t="shared" si="302"/>
        <v>#DIV/0!</v>
      </c>
      <c r="FX63" s="132" t="e">
        <f t="shared" si="302"/>
        <v>#DIV/0!</v>
      </c>
      <c r="FY63" s="132" t="e">
        <f t="shared" si="302"/>
        <v>#DIV/0!</v>
      </c>
      <c r="FZ63" s="129">
        <f>SUM(FZ61/FZ62)</f>
        <v>34.410964678069575</v>
      </c>
      <c r="GA63" s="129">
        <f t="shared" ref="GA63:GB63" si="545">SUM(GA61/GA62)</f>
        <v>34.531237696622419</v>
      </c>
      <c r="GB63" s="129">
        <f t="shared" si="545"/>
        <v>15.166796078937596</v>
      </c>
      <c r="GC63" s="129">
        <f>SUM(GC61/GC62)</f>
        <v>20.62525105982315</v>
      </c>
      <c r="GD63" s="129">
        <f t="shared" ref="GD63:GE63" si="546">SUM(GD61/GD62)</f>
        <v>20.652823279648942</v>
      </c>
      <c r="GE63" s="129">
        <f t="shared" si="546"/>
        <v>12.440995710092572</v>
      </c>
      <c r="GF63" s="129">
        <f>SUM(GF61/GF62)</f>
        <v>25.962342085217013</v>
      </c>
      <c r="GG63" s="129">
        <f t="shared" ref="GG63:GH63" si="547">SUM(GG61/GG62)</f>
        <v>26.028044840317389</v>
      </c>
      <c r="GH63" s="129">
        <f t="shared" si="547"/>
        <v>12.20795416245366</v>
      </c>
      <c r="GI63" s="132">
        <f t="shared" si="304"/>
        <v>-13.785713618246426</v>
      </c>
      <c r="GJ63" s="132">
        <f t="shared" si="304"/>
        <v>-13.878414416973477</v>
      </c>
      <c r="GK63" s="132">
        <f t="shared" si="304"/>
        <v>-2.7258003688450234</v>
      </c>
    </row>
    <row r="64" spans="1:195" ht="18.75" customHeight="1" x14ac:dyDescent="0.3">
      <c r="A64" s="133" t="s">
        <v>93</v>
      </c>
      <c r="B64" s="126">
        <f t="shared" ref="B64:B65" si="548">SUM(C64:D64)</f>
        <v>-454.86632858568714</v>
      </c>
      <c r="C64" s="126">
        <f>SUM([1]стоки!CL102)/12</f>
        <v>-454.04871407068714</v>
      </c>
      <c r="D64" s="126">
        <f>SUM([1]стоки!CM102)/12</f>
        <v>-0.81761451499999993</v>
      </c>
      <c r="E64" s="126">
        <f t="shared" ref="E64:E65" si="549">SUM(F64:G64)</f>
        <v>0</v>
      </c>
      <c r="F64" s="126">
        <v>0</v>
      </c>
      <c r="G64" s="126">
        <v>0</v>
      </c>
      <c r="H64" s="126">
        <f t="shared" ref="H64:H65" si="550">SUM(I64:J64)</f>
        <v>0</v>
      </c>
      <c r="I64" s="126">
        <v>0</v>
      </c>
      <c r="J64" s="126">
        <v>0</v>
      </c>
      <c r="K64" s="126">
        <f t="shared" ref="K64:K65" si="551">SUM(L64:M64)</f>
        <v>-454.86632858568714</v>
      </c>
      <c r="L64" s="126">
        <f>SUM(C64)</f>
        <v>-454.04871407068714</v>
      </c>
      <c r="M64" s="126">
        <f>SUM(D64)</f>
        <v>-0.81761451499999993</v>
      </c>
      <c r="N64" s="126">
        <f t="shared" ref="N64:N65" si="552">SUM(O64:P64)</f>
        <v>0</v>
      </c>
      <c r="O64" s="126">
        <v>0</v>
      </c>
      <c r="P64" s="126">
        <v>0</v>
      </c>
      <c r="Q64" s="126">
        <f t="shared" ref="Q64:Q65" si="553">SUM(R64:S64)</f>
        <v>0</v>
      </c>
      <c r="R64" s="126">
        <v>0</v>
      </c>
      <c r="S64" s="126">
        <v>0</v>
      </c>
      <c r="T64" s="126">
        <f t="shared" ref="T64:T65" si="554">SUM(U64:V64)</f>
        <v>-454.86632858568714</v>
      </c>
      <c r="U64" s="126">
        <f>SUM(L64)</f>
        <v>-454.04871407068714</v>
      </c>
      <c r="V64" s="126">
        <f>SUM(M64)</f>
        <v>-0.81761451499999993</v>
      </c>
      <c r="W64" s="126">
        <f t="shared" ref="W64:W65" si="555">SUM(X64:Y64)</f>
        <v>0</v>
      </c>
      <c r="X64" s="126">
        <v>0</v>
      </c>
      <c r="Y64" s="126">
        <v>0</v>
      </c>
      <c r="Z64" s="126">
        <f t="shared" ref="Z64:Z65" si="556">SUM(AA64:AB64)</f>
        <v>0</v>
      </c>
      <c r="AA64" s="126">
        <v>0</v>
      </c>
      <c r="AB64" s="126">
        <v>0</v>
      </c>
      <c r="AC64" s="82">
        <f>SUM(B64+K64+T64)</f>
        <v>-1364.5989857570614</v>
      </c>
      <c r="AD64" s="82">
        <f t="shared" ref="AD64:AF68" si="557">SUM(C64+L64+U64)</f>
        <v>-1362.1461422120615</v>
      </c>
      <c r="AE64" s="82">
        <f t="shared" si="557"/>
        <v>-2.4528435449999999</v>
      </c>
      <c r="AF64" s="82">
        <f>SUM(E64+N64+W64)</f>
        <v>0</v>
      </c>
      <c r="AG64" s="82">
        <f t="shared" ref="AG64:AK68" si="558">SUM(F64+O64+X64)</f>
        <v>0</v>
      </c>
      <c r="AH64" s="82">
        <f t="shared" si="558"/>
        <v>0</v>
      </c>
      <c r="AI64" s="82">
        <f t="shared" si="558"/>
        <v>0</v>
      </c>
      <c r="AJ64" s="82">
        <f t="shared" si="558"/>
        <v>0</v>
      </c>
      <c r="AK64" s="82">
        <f t="shared" si="558"/>
        <v>0</v>
      </c>
      <c r="AL64" s="68">
        <f t="shared" si="292"/>
        <v>1364.5989857570614</v>
      </c>
      <c r="AM64" s="68">
        <f t="shared" si="292"/>
        <v>1362.1461422120615</v>
      </c>
      <c r="AN64" s="68">
        <f t="shared" si="292"/>
        <v>2.4528435449999999</v>
      </c>
      <c r="AO64" s="126">
        <f t="shared" ref="AO64" si="559">SUM(AP64:AQ64)</f>
        <v>-454.86632858568714</v>
      </c>
      <c r="AP64" s="126">
        <f>SUM(U64)</f>
        <v>-454.04871407068714</v>
      </c>
      <c r="AQ64" s="126">
        <f>SUM(V64)</f>
        <v>-0.81761451499999993</v>
      </c>
      <c r="AR64" s="126">
        <f t="shared" ref="AR64:AR65" si="560">SUM(AS64:AT64)</f>
        <v>0</v>
      </c>
      <c r="AS64" s="126">
        <v>0</v>
      </c>
      <c r="AT64" s="126">
        <v>0</v>
      </c>
      <c r="AU64" s="126">
        <f t="shared" ref="AU64:AU65" si="561">SUM(AV64:AW64)</f>
        <v>0</v>
      </c>
      <c r="AV64" s="126">
        <v>0</v>
      </c>
      <c r="AW64" s="126">
        <v>0</v>
      </c>
      <c r="AX64" s="126">
        <f t="shared" ref="AX64:AX65" si="562">SUM(AY64:AZ64)</f>
        <v>-454.86632858568714</v>
      </c>
      <c r="AY64" s="126">
        <f>SUM(AP64)</f>
        <v>-454.04871407068714</v>
      </c>
      <c r="AZ64" s="126">
        <f>SUM(AQ64)</f>
        <v>-0.81761451499999993</v>
      </c>
      <c r="BA64" s="126">
        <f t="shared" ref="BA64:BA65" si="563">SUM(BB64:BC64)</f>
        <v>0</v>
      </c>
      <c r="BB64" s="126">
        <v>0</v>
      </c>
      <c r="BC64" s="126">
        <v>0</v>
      </c>
      <c r="BD64" s="126">
        <f t="shared" ref="BD64:BD65" si="564">SUM(BE64:BF64)</f>
        <v>0</v>
      </c>
      <c r="BE64" s="126">
        <v>0</v>
      </c>
      <c r="BF64" s="126">
        <v>0</v>
      </c>
      <c r="BG64" s="126">
        <f t="shared" ref="BG64:BG65" si="565">SUM(BH64:BI64)</f>
        <v>-454.86632858568714</v>
      </c>
      <c r="BH64" s="126">
        <f>SUM(AY64)</f>
        <v>-454.04871407068714</v>
      </c>
      <c r="BI64" s="126">
        <f>SUM(AZ64)</f>
        <v>-0.81761451499999993</v>
      </c>
      <c r="BJ64" s="126">
        <f t="shared" ref="BJ64:BJ65" si="566">SUM(BK64:BL64)</f>
        <v>0</v>
      </c>
      <c r="BK64" s="126">
        <v>0</v>
      </c>
      <c r="BL64" s="126">
        <v>0</v>
      </c>
      <c r="BM64" s="126">
        <f t="shared" ref="BM64:BM65" si="567">SUM(BN64:BO64)</f>
        <v>0</v>
      </c>
      <c r="BN64" s="126">
        <v>0</v>
      </c>
      <c r="BO64" s="126">
        <v>0</v>
      </c>
      <c r="BP64" s="67">
        <f t="shared" ref="BP64:BX68" si="568">SUM(AO64+AX64+BG64)</f>
        <v>-1364.5989857570614</v>
      </c>
      <c r="BQ64" s="67">
        <f t="shared" si="568"/>
        <v>-1362.1461422120615</v>
      </c>
      <c r="BR64" s="67">
        <f t="shared" si="568"/>
        <v>-2.4528435449999999</v>
      </c>
      <c r="BS64" s="67">
        <f t="shared" si="568"/>
        <v>0</v>
      </c>
      <c r="BT64" s="67">
        <f t="shared" si="568"/>
        <v>0</v>
      </c>
      <c r="BU64" s="67">
        <f t="shared" si="568"/>
        <v>0</v>
      </c>
      <c r="BV64" s="67">
        <f t="shared" si="568"/>
        <v>0</v>
      </c>
      <c r="BW64" s="67">
        <f t="shared" si="568"/>
        <v>0</v>
      </c>
      <c r="BX64" s="67">
        <f t="shared" si="568"/>
        <v>0</v>
      </c>
      <c r="BY64" s="83">
        <f t="shared" si="294"/>
        <v>1364.5989857570614</v>
      </c>
      <c r="BZ64" s="83">
        <f t="shared" si="294"/>
        <v>1362.1461422120615</v>
      </c>
      <c r="CA64" s="83">
        <f t="shared" si="294"/>
        <v>2.4528435449999999</v>
      </c>
      <c r="CB64" s="67">
        <f t="shared" ref="CB64:CJ68" si="569">SUM(AC64+BP64)</f>
        <v>-2729.1979715141229</v>
      </c>
      <c r="CC64" s="67">
        <f t="shared" si="569"/>
        <v>-2724.292284424123</v>
      </c>
      <c r="CD64" s="67">
        <f t="shared" si="569"/>
        <v>-4.9056870899999998</v>
      </c>
      <c r="CE64" s="67">
        <f t="shared" si="569"/>
        <v>0</v>
      </c>
      <c r="CF64" s="67">
        <f t="shared" si="569"/>
        <v>0</v>
      </c>
      <c r="CG64" s="67">
        <f t="shared" si="569"/>
        <v>0</v>
      </c>
      <c r="CH64" s="67">
        <f t="shared" si="569"/>
        <v>0</v>
      </c>
      <c r="CI64" s="67">
        <f t="shared" si="569"/>
        <v>0</v>
      </c>
      <c r="CJ64" s="67">
        <f t="shared" si="569"/>
        <v>0</v>
      </c>
      <c r="CK64" s="68">
        <f t="shared" si="296"/>
        <v>2729.1979715141229</v>
      </c>
      <c r="CL64" s="68">
        <f t="shared" si="296"/>
        <v>2724.292284424123</v>
      </c>
      <c r="CM64" s="68">
        <f t="shared" si="296"/>
        <v>4.9056870899999998</v>
      </c>
      <c r="CN64" s="126">
        <f t="shared" ref="CN64:CN65" si="570">SUM(CO64:CP64)</f>
        <v>-454.86632858568714</v>
      </c>
      <c r="CO64" s="126">
        <f>SUM(BH64)</f>
        <v>-454.04871407068714</v>
      </c>
      <c r="CP64" s="126">
        <f>SUM(BI64)</f>
        <v>-0.81761451499999993</v>
      </c>
      <c r="CQ64" s="126">
        <f t="shared" ref="CQ64:CQ65" si="571">SUM(CR64:CS64)</f>
        <v>0</v>
      </c>
      <c r="CR64" s="126">
        <v>0</v>
      </c>
      <c r="CS64" s="126">
        <v>0</v>
      </c>
      <c r="CT64" s="126">
        <f t="shared" ref="CT64:CT65" si="572">SUM(CU64:CV64)</f>
        <v>0</v>
      </c>
      <c r="CU64" s="126">
        <v>0</v>
      </c>
      <c r="CV64" s="126">
        <v>0</v>
      </c>
      <c r="CW64" s="126">
        <f t="shared" ref="CW64:CW65" si="573">SUM(CX64:CY64)</f>
        <v>-454.86632858568714</v>
      </c>
      <c r="CX64" s="126">
        <f>SUM(CO64)</f>
        <v>-454.04871407068714</v>
      </c>
      <c r="CY64" s="126">
        <f>SUM(CP64)</f>
        <v>-0.81761451499999993</v>
      </c>
      <c r="CZ64" s="126">
        <f t="shared" ref="CZ64:CZ65" si="574">SUM(DA64:DB64)</f>
        <v>0</v>
      </c>
      <c r="DA64" s="126">
        <v>0</v>
      </c>
      <c r="DB64" s="126">
        <v>0</v>
      </c>
      <c r="DC64" s="126">
        <f t="shared" ref="DC64:DC65" si="575">SUM(DD64:DE64)</f>
        <v>0</v>
      </c>
      <c r="DD64" s="126">
        <v>0</v>
      </c>
      <c r="DE64" s="126">
        <v>0</v>
      </c>
      <c r="DF64" s="126">
        <f t="shared" ref="DF64:DF65" si="576">SUM(DG64:DH64)</f>
        <v>-454.86632858568714</v>
      </c>
      <c r="DG64" s="126">
        <f>SUM(CX64)</f>
        <v>-454.04871407068714</v>
      </c>
      <c r="DH64" s="126">
        <f>SUM(CY64)</f>
        <v>-0.81761451499999993</v>
      </c>
      <c r="DI64" s="126">
        <f t="shared" ref="DI64:DI65" si="577">SUM(DJ64:DK64)</f>
        <v>0</v>
      </c>
      <c r="DJ64" s="126">
        <v>0</v>
      </c>
      <c r="DK64" s="126">
        <v>0</v>
      </c>
      <c r="DL64" s="126">
        <f t="shared" ref="DL64:DL65" si="578">SUM(DM64:DN64)</f>
        <v>0</v>
      </c>
      <c r="DM64" s="126">
        <v>0</v>
      </c>
      <c r="DN64" s="126">
        <v>0</v>
      </c>
      <c r="DO64" s="67">
        <f t="shared" ref="DO64:DW68" si="579">SUM(CN64+CW64+DF64)</f>
        <v>-1364.5989857570614</v>
      </c>
      <c r="DP64" s="67">
        <f t="shared" si="579"/>
        <v>-1362.1461422120615</v>
      </c>
      <c r="DQ64" s="67">
        <f t="shared" si="579"/>
        <v>-2.4528435449999999</v>
      </c>
      <c r="DR64" s="67">
        <f t="shared" si="579"/>
        <v>0</v>
      </c>
      <c r="DS64" s="67">
        <f t="shared" si="579"/>
        <v>0</v>
      </c>
      <c r="DT64" s="67">
        <f t="shared" si="579"/>
        <v>0</v>
      </c>
      <c r="DU64" s="67">
        <f t="shared" si="579"/>
        <v>0</v>
      </c>
      <c r="DV64" s="67">
        <f t="shared" si="579"/>
        <v>0</v>
      </c>
      <c r="DW64" s="67">
        <f t="shared" si="579"/>
        <v>0</v>
      </c>
      <c r="DX64" s="68">
        <f t="shared" si="298"/>
        <v>1364.5989857570614</v>
      </c>
      <c r="DY64" s="68">
        <f t="shared" si="298"/>
        <v>1362.1461422120615</v>
      </c>
      <c r="DZ64" s="68">
        <f t="shared" si="298"/>
        <v>2.4528435449999999</v>
      </c>
      <c r="EA64" s="75">
        <f t="shared" ref="EA64:EI68" si="580">SUM(CB64+DO64)</f>
        <v>-4093.7969572711845</v>
      </c>
      <c r="EB64" s="75">
        <f t="shared" si="580"/>
        <v>-4086.4384266361844</v>
      </c>
      <c r="EC64" s="75">
        <f t="shared" si="580"/>
        <v>-7.3585306349999993</v>
      </c>
      <c r="ED64" s="67">
        <f t="shared" si="580"/>
        <v>0</v>
      </c>
      <c r="EE64" s="67">
        <f t="shared" si="580"/>
        <v>0</v>
      </c>
      <c r="EF64" s="67">
        <f t="shared" si="580"/>
        <v>0</v>
      </c>
      <c r="EG64" s="75">
        <f t="shared" si="580"/>
        <v>0</v>
      </c>
      <c r="EH64" s="75">
        <f t="shared" si="580"/>
        <v>0</v>
      </c>
      <c r="EI64" s="75">
        <f t="shared" si="580"/>
        <v>0</v>
      </c>
      <c r="EJ64" s="68">
        <f t="shared" si="300"/>
        <v>4093.7969572711845</v>
      </c>
      <c r="EK64" s="68">
        <f t="shared" si="300"/>
        <v>4086.4384266361844</v>
      </c>
      <c r="EL64" s="68">
        <f t="shared" si="300"/>
        <v>7.3585306349999993</v>
      </c>
      <c r="EM64" s="126">
        <f t="shared" ref="EM64:EM65" si="581">SUM(EN64:EO64)</f>
        <v>-454.86632858568714</v>
      </c>
      <c r="EN64" s="126">
        <f>SUM(DG64)</f>
        <v>-454.04871407068714</v>
      </c>
      <c r="EO64" s="126">
        <f>SUM(DH64)</f>
        <v>-0.81761451499999993</v>
      </c>
      <c r="EP64" s="126">
        <f t="shared" ref="EP64:EP65" si="582">SUM(EQ64:ER64)</f>
        <v>0</v>
      </c>
      <c r="EQ64" s="126">
        <v>0</v>
      </c>
      <c r="ER64" s="126">
        <v>0</v>
      </c>
      <c r="ES64" s="126">
        <f t="shared" ref="ES64:ES65" si="583">SUM(ET64:EU64)</f>
        <v>0</v>
      </c>
      <c r="ET64" s="126">
        <v>0</v>
      </c>
      <c r="EU64" s="126">
        <v>0</v>
      </c>
      <c r="EV64" s="126">
        <f t="shared" ref="EV64:EV65" si="584">SUM(EW64:EX64)</f>
        <v>-454.86632858568714</v>
      </c>
      <c r="EW64" s="126">
        <f>SUM(EN64)</f>
        <v>-454.04871407068714</v>
      </c>
      <c r="EX64" s="126">
        <f>SUM(EO64)</f>
        <v>-0.81761451499999993</v>
      </c>
      <c r="EY64" s="126">
        <f t="shared" ref="EY64:EY65" si="585">SUM(EZ64:FA64)</f>
        <v>0</v>
      </c>
      <c r="EZ64" s="126">
        <v>0</v>
      </c>
      <c r="FA64" s="126">
        <v>0</v>
      </c>
      <c r="FB64" s="126">
        <f t="shared" ref="FB64:FB65" si="586">SUM(FC64:FD64)</f>
        <v>0</v>
      </c>
      <c r="FC64" s="126">
        <v>0</v>
      </c>
      <c r="FD64" s="126">
        <v>0</v>
      </c>
      <c r="FE64" s="126">
        <f t="shared" ref="FE64:FE65" si="587">SUM(FF64:FG64)</f>
        <v>-454.86632858568714</v>
      </c>
      <c r="FF64" s="126">
        <f>SUM(EW64)</f>
        <v>-454.04871407068714</v>
      </c>
      <c r="FG64" s="126">
        <f>SUM(EX64)</f>
        <v>-0.81761451499999993</v>
      </c>
      <c r="FH64" s="126">
        <f t="shared" ref="FH64:FH65" si="588">SUM(FI64:FJ64)</f>
        <v>0</v>
      </c>
      <c r="FI64" s="126">
        <v>0</v>
      </c>
      <c r="FJ64" s="126">
        <v>0</v>
      </c>
      <c r="FK64" s="126">
        <f t="shared" ref="FK64:FK65" si="589">SUM(FL64:FM64)</f>
        <v>0</v>
      </c>
      <c r="FL64" s="126">
        <v>0</v>
      </c>
      <c r="FM64" s="126">
        <v>0</v>
      </c>
      <c r="FN64" s="67">
        <f t="shared" ref="FN64:FV68" si="590">SUM(EM64+EV64+FE64)</f>
        <v>-1364.5989857570614</v>
      </c>
      <c r="FO64" s="67">
        <f t="shared" si="590"/>
        <v>-1362.1461422120615</v>
      </c>
      <c r="FP64" s="67">
        <f t="shared" si="590"/>
        <v>-2.4528435449999999</v>
      </c>
      <c r="FQ64" s="67">
        <f t="shared" si="590"/>
        <v>0</v>
      </c>
      <c r="FR64" s="67">
        <f t="shared" si="590"/>
        <v>0</v>
      </c>
      <c r="FS64" s="67">
        <f t="shared" si="590"/>
        <v>0</v>
      </c>
      <c r="FT64" s="67">
        <f t="shared" si="590"/>
        <v>0</v>
      </c>
      <c r="FU64" s="67">
        <f t="shared" si="590"/>
        <v>0</v>
      </c>
      <c r="FV64" s="67">
        <f t="shared" si="590"/>
        <v>0</v>
      </c>
      <c r="FW64" s="68">
        <f t="shared" si="302"/>
        <v>1364.5989857570614</v>
      </c>
      <c r="FX64" s="68">
        <f t="shared" si="302"/>
        <v>1362.1461422120615</v>
      </c>
      <c r="FY64" s="68">
        <f t="shared" si="302"/>
        <v>2.4528435449999999</v>
      </c>
      <c r="FZ64" s="67">
        <f t="shared" ref="FZ64:GH68" si="591">SUM(EA64+FN64)</f>
        <v>-5458.3959430282457</v>
      </c>
      <c r="GA64" s="67">
        <f t="shared" si="591"/>
        <v>-5448.5845688482459</v>
      </c>
      <c r="GB64" s="67">
        <f t="shared" si="591"/>
        <v>-9.8113741799999996</v>
      </c>
      <c r="GC64" s="67">
        <f t="shared" si="591"/>
        <v>0</v>
      </c>
      <c r="GD64" s="67">
        <f t="shared" si="591"/>
        <v>0</v>
      </c>
      <c r="GE64" s="67">
        <f t="shared" si="591"/>
        <v>0</v>
      </c>
      <c r="GF64" s="67">
        <f t="shared" si="591"/>
        <v>0</v>
      </c>
      <c r="GG64" s="67">
        <f t="shared" si="591"/>
        <v>0</v>
      </c>
      <c r="GH64" s="67">
        <f t="shared" si="591"/>
        <v>0</v>
      </c>
      <c r="GI64" s="68">
        <f t="shared" si="304"/>
        <v>5458.3959430282457</v>
      </c>
      <c r="GJ64" s="68">
        <f t="shared" si="304"/>
        <v>5448.5845688482459</v>
      </c>
      <c r="GK64" s="68">
        <f t="shared" si="304"/>
        <v>9.8113741799999996</v>
      </c>
    </row>
    <row r="65" spans="1:193" ht="18.75" customHeight="1" x14ac:dyDescent="0.3">
      <c r="A65" s="118" t="s">
        <v>94</v>
      </c>
      <c r="B65" s="115">
        <f t="shared" si="548"/>
        <v>0</v>
      </c>
      <c r="C65" s="115">
        <v>0</v>
      </c>
      <c r="D65" s="115">
        <v>0</v>
      </c>
      <c r="E65" s="115">
        <f t="shared" si="549"/>
        <v>0</v>
      </c>
      <c r="F65" s="115">
        <v>0</v>
      </c>
      <c r="G65" s="115">
        <v>0</v>
      </c>
      <c r="H65" s="115">
        <f t="shared" si="550"/>
        <v>0</v>
      </c>
      <c r="I65" s="115">
        <v>0</v>
      </c>
      <c r="J65" s="115">
        <v>0</v>
      </c>
      <c r="K65" s="115">
        <f t="shared" si="551"/>
        <v>0</v>
      </c>
      <c r="L65" s="115">
        <f>SUM(C65)</f>
        <v>0</v>
      </c>
      <c r="M65" s="115">
        <f>SUM(D65)</f>
        <v>0</v>
      </c>
      <c r="N65" s="115">
        <f t="shared" si="552"/>
        <v>0</v>
      </c>
      <c r="O65" s="115">
        <v>0</v>
      </c>
      <c r="P65" s="115">
        <v>0</v>
      </c>
      <c r="Q65" s="115">
        <f t="shared" si="553"/>
        <v>0</v>
      </c>
      <c r="R65" s="115">
        <v>0</v>
      </c>
      <c r="S65" s="115">
        <v>0</v>
      </c>
      <c r="T65" s="115">
        <f t="shared" si="554"/>
        <v>0</v>
      </c>
      <c r="U65" s="115">
        <f>SUM(L65)</f>
        <v>0</v>
      </c>
      <c r="V65" s="115">
        <f>SUM(M65)</f>
        <v>0</v>
      </c>
      <c r="W65" s="115">
        <f t="shared" si="555"/>
        <v>0</v>
      </c>
      <c r="X65" s="115">
        <v>0</v>
      </c>
      <c r="Y65" s="115">
        <v>0</v>
      </c>
      <c r="Z65" s="115">
        <f t="shared" si="556"/>
        <v>0</v>
      </c>
      <c r="AA65" s="115">
        <v>0</v>
      </c>
      <c r="AB65" s="115">
        <v>0</v>
      </c>
      <c r="AC65" s="75">
        <f>SUM(B65+K65+T65)</f>
        <v>0</v>
      </c>
      <c r="AD65" s="75">
        <f t="shared" si="557"/>
        <v>0</v>
      </c>
      <c r="AE65" s="75">
        <f t="shared" si="557"/>
        <v>0</v>
      </c>
      <c r="AF65" s="75">
        <f>SUM(E65+N65+W65)</f>
        <v>0</v>
      </c>
      <c r="AG65" s="75">
        <f t="shared" si="558"/>
        <v>0</v>
      </c>
      <c r="AH65" s="75">
        <f t="shared" si="558"/>
        <v>0</v>
      </c>
      <c r="AI65" s="75">
        <f t="shared" si="558"/>
        <v>0</v>
      </c>
      <c r="AJ65" s="75">
        <f t="shared" si="558"/>
        <v>0</v>
      </c>
      <c r="AK65" s="75">
        <f t="shared" si="558"/>
        <v>0</v>
      </c>
      <c r="AL65" s="76">
        <f t="shared" si="292"/>
        <v>0</v>
      </c>
      <c r="AM65" s="76">
        <f t="shared" si="292"/>
        <v>0</v>
      </c>
      <c r="AN65" s="76">
        <f t="shared" si="292"/>
        <v>0</v>
      </c>
      <c r="AO65" s="115">
        <f t="shared" ref="AO65" si="592">SUM(AP65:AQ65)</f>
        <v>0</v>
      </c>
      <c r="AP65" s="115">
        <f>SUM(U65)</f>
        <v>0</v>
      </c>
      <c r="AQ65" s="115">
        <f>SUM(V65)</f>
        <v>0</v>
      </c>
      <c r="AR65" s="115">
        <f t="shared" si="560"/>
        <v>0</v>
      </c>
      <c r="AS65" s="115">
        <v>0</v>
      </c>
      <c r="AT65" s="115">
        <v>0</v>
      </c>
      <c r="AU65" s="115">
        <f t="shared" si="561"/>
        <v>0</v>
      </c>
      <c r="AV65" s="115">
        <v>0</v>
      </c>
      <c r="AW65" s="115">
        <v>0</v>
      </c>
      <c r="AX65" s="115">
        <f t="shared" si="562"/>
        <v>0</v>
      </c>
      <c r="AY65" s="115">
        <f>SUM(AP65)</f>
        <v>0</v>
      </c>
      <c r="AZ65" s="115">
        <f>SUM(AQ65)</f>
        <v>0</v>
      </c>
      <c r="BA65" s="115">
        <f t="shared" si="563"/>
        <v>0</v>
      </c>
      <c r="BB65" s="115">
        <v>0</v>
      </c>
      <c r="BC65" s="115">
        <v>0</v>
      </c>
      <c r="BD65" s="115">
        <f t="shared" si="564"/>
        <v>0</v>
      </c>
      <c r="BE65" s="115">
        <v>0</v>
      </c>
      <c r="BF65" s="115">
        <v>0</v>
      </c>
      <c r="BG65" s="115">
        <f t="shared" si="565"/>
        <v>0</v>
      </c>
      <c r="BH65" s="115">
        <f>SUM(AY65)</f>
        <v>0</v>
      </c>
      <c r="BI65" s="115">
        <f>SUM(AZ65)</f>
        <v>0</v>
      </c>
      <c r="BJ65" s="115">
        <f t="shared" si="566"/>
        <v>0</v>
      </c>
      <c r="BK65" s="115">
        <v>0</v>
      </c>
      <c r="BL65" s="115">
        <v>0</v>
      </c>
      <c r="BM65" s="115">
        <f t="shared" si="567"/>
        <v>0</v>
      </c>
      <c r="BN65" s="115">
        <v>0</v>
      </c>
      <c r="BO65" s="115">
        <v>0</v>
      </c>
      <c r="BP65" s="75">
        <f t="shared" si="568"/>
        <v>0</v>
      </c>
      <c r="BQ65" s="75">
        <f t="shared" si="568"/>
        <v>0</v>
      </c>
      <c r="BR65" s="75">
        <f t="shared" si="568"/>
        <v>0</v>
      </c>
      <c r="BS65" s="75">
        <f t="shared" si="568"/>
        <v>0</v>
      </c>
      <c r="BT65" s="75">
        <f t="shared" si="568"/>
        <v>0</v>
      </c>
      <c r="BU65" s="75">
        <f t="shared" si="568"/>
        <v>0</v>
      </c>
      <c r="BV65" s="75">
        <f t="shared" si="568"/>
        <v>0</v>
      </c>
      <c r="BW65" s="75">
        <f t="shared" si="568"/>
        <v>0</v>
      </c>
      <c r="BX65" s="75">
        <f t="shared" si="568"/>
        <v>0</v>
      </c>
      <c r="BY65" s="76">
        <f t="shared" si="294"/>
        <v>0</v>
      </c>
      <c r="BZ65" s="76">
        <f t="shared" si="294"/>
        <v>0</v>
      </c>
      <c r="CA65" s="76">
        <f t="shared" si="294"/>
        <v>0</v>
      </c>
      <c r="CB65" s="75">
        <f t="shared" si="569"/>
        <v>0</v>
      </c>
      <c r="CC65" s="75">
        <f t="shared" si="569"/>
        <v>0</v>
      </c>
      <c r="CD65" s="75">
        <f t="shared" si="569"/>
        <v>0</v>
      </c>
      <c r="CE65" s="75">
        <f t="shared" si="569"/>
        <v>0</v>
      </c>
      <c r="CF65" s="75">
        <f t="shared" si="569"/>
        <v>0</v>
      </c>
      <c r="CG65" s="75">
        <f t="shared" si="569"/>
        <v>0</v>
      </c>
      <c r="CH65" s="75">
        <f t="shared" si="569"/>
        <v>0</v>
      </c>
      <c r="CI65" s="75">
        <f t="shared" si="569"/>
        <v>0</v>
      </c>
      <c r="CJ65" s="75">
        <f t="shared" si="569"/>
        <v>0</v>
      </c>
      <c r="CK65" s="76">
        <f t="shared" si="296"/>
        <v>0</v>
      </c>
      <c r="CL65" s="76">
        <f t="shared" si="296"/>
        <v>0</v>
      </c>
      <c r="CM65" s="76">
        <f t="shared" si="296"/>
        <v>0</v>
      </c>
      <c r="CN65" s="115">
        <f t="shared" si="570"/>
        <v>0</v>
      </c>
      <c r="CO65" s="115">
        <f t="shared" ref="CO65:CP65" si="593">SUM(BH65)</f>
        <v>0</v>
      </c>
      <c r="CP65" s="115">
        <f t="shared" si="593"/>
        <v>0</v>
      </c>
      <c r="CQ65" s="115">
        <f t="shared" si="571"/>
        <v>0</v>
      </c>
      <c r="CR65" s="115">
        <v>0</v>
      </c>
      <c r="CS65" s="115">
        <v>0</v>
      </c>
      <c r="CT65" s="115">
        <f t="shared" si="572"/>
        <v>0</v>
      </c>
      <c r="CU65" s="115">
        <v>0</v>
      </c>
      <c r="CV65" s="115">
        <v>0</v>
      </c>
      <c r="CW65" s="115">
        <f t="shared" si="573"/>
        <v>0</v>
      </c>
      <c r="CX65" s="115">
        <f>SUM(CO65)</f>
        <v>0</v>
      </c>
      <c r="CY65" s="115">
        <f>SUM(CP65)</f>
        <v>0</v>
      </c>
      <c r="CZ65" s="115">
        <f t="shared" si="574"/>
        <v>0</v>
      </c>
      <c r="DA65" s="115">
        <v>0</v>
      </c>
      <c r="DB65" s="115">
        <v>0</v>
      </c>
      <c r="DC65" s="115">
        <f t="shared" si="575"/>
        <v>0</v>
      </c>
      <c r="DD65" s="115">
        <v>0</v>
      </c>
      <c r="DE65" s="115">
        <v>0</v>
      </c>
      <c r="DF65" s="115">
        <f t="shared" si="576"/>
        <v>0</v>
      </c>
      <c r="DG65" s="115">
        <f>SUM(CX65)</f>
        <v>0</v>
      </c>
      <c r="DH65" s="115">
        <f>SUM(CY65)</f>
        <v>0</v>
      </c>
      <c r="DI65" s="115">
        <f t="shared" si="577"/>
        <v>0</v>
      </c>
      <c r="DJ65" s="115">
        <v>0</v>
      </c>
      <c r="DK65" s="115">
        <v>0</v>
      </c>
      <c r="DL65" s="115">
        <f t="shared" si="578"/>
        <v>0</v>
      </c>
      <c r="DM65" s="115">
        <v>0</v>
      </c>
      <c r="DN65" s="115">
        <v>0</v>
      </c>
      <c r="DO65" s="75">
        <f t="shared" si="579"/>
        <v>0</v>
      </c>
      <c r="DP65" s="75">
        <f t="shared" si="579"/>
        <v>0</v>
      </c>
      <c r="DQ65" s="75">
        <f t="shared" si="579"/>
        <v>0</v>
      </c>
      <c r="DR65" s="75">
        <f t="shared" si="579"/>
        <v>0</v>
      </c>
      <c r="DS65" s="75">
        <f t="shared" si="579"/>
        <v>0</v>
      </c>
      <c r="DT65" s="75">
        <f t="shared" si="579"/>
        <v>0</v>
      </c>
      <c r="DU65" s="75">
        <f t="shared" si="579"/>
        <v>0</v>
      </c>
      <c r="DV65" s="75">
        <f t="shared" si="579"/>
        <v>0</v>
      </c>
      <c r="DW65" s="75">
        <f t="shared" si="579"/>
        <v>0</v>
      </c>
      <c r="DX65" s="76">
        <f t="shared" si="298"/>
        <v>0</v>
      </c>
      <c r="DY65" s="76">
        <f t="shared" si="298"/>
        <v>0</v>
      </c>
      <c r="DZ65" s="76">
        <f t="shared" si="298"/>
        <v>0</v>
      </c>
      <c r="EA65" s="75">
        <f t="shared" si="580"/>
        <v>0</v>
      </c>
      <c r="EB65" s="75">
        <f t="shared" si="580"/>
        <v>0</v>
      </c>
      <c r="EC65" s="75">
        <f t="shared" si="580"/>
        <v>0</v>
      </c>
      <c r="ED65" s="75">
        <f t="shared" si="580"/>
        <v>0</v>
      </c>
      <c r="EE65" s="75">
        <f t="shared" si="580"/>
        <v>0</v>
      </c>
      <c r="EF65" s="75">
        <f t="shared" si="580"/>
        <v>0</v>
      </c>
      <c r="EG65" s="75">
        <f t="shared" si="580"/>
        <v>0</v>
      </c>
      <c r="EH65" s="75">
        <f t="shared" si="580"/>
        <v>0</v>
      </c>
      <c r="EI65" s="75">
        <f t="shared" si="580"/>
        <v>0</v>
      </c>
      <c r="EJ65" s="76">
        <f t="shared" si="300"/>
        <v>0</v>
      </c>
      <c r="EK65" s="76">
        <f t="shared" si="300"/>
        <v>0</v>
      </c>
      <c r="EL65" s="76">
        <f t="shared" si="300"/>
        <v>0</v>
      </c>
      <c r="EM65" s="115">
        <f t="shared" si="581"/>
        <v>0</v>
      </c>
      <c r="EN65" s="115">
        <f>SUM(DG65)</f>
        <v>0</v>
      </c>
      <c r="EO65" s="115">
        <f>SUM(DH65)</f>
        <v>0</v>
      </c>
      <c r="EP65" s="115">
        <f t="shared" si="582"/>
        <v>0</v>
      </c>
      <c r="EQ65" s="115">
        <v>0</v>
      </c>
      <c r="ER65" s="115">
        <v>0</v>
      </c>
      <c r="ES65" s="115">
        <f t="shared" si="583"/>
        <v>0</v>
      </c>
      <c r="ET65" s="115">
        <v>0</v>
      </c>
      <c r="EU65" s="115">
        <v>0</v>
      </c>
      <c r="EV65" s="115">
        <f t="shared" si="584"/>
        <v>0</v>
      </c>
      <c r="EW65" s="115">
        <f>SUM(EN65)</f>
        <v>0</v>
      </c>
      <c r="EX65" s="115">
        <f>SUM(EO65)</f>
        <v>0</v>
      </c>
      <c r="EY65" s="115">
        <f t="shared" si="585"/>
        <v>0</v>
      </c>
      <c r="EZ65" s="115">
        <v>0</v>
      </c>
      <c r="FA65" s="115">
        <v>0</v>
      </c>
      <c r="FB65" s="115">
        <f t="shared" si="586"/>
        <v>0</v>
      </c>
      <c r="FC65" s="115">
        <v>0</v>
      </c>
      <c r="FD65" s="115">
        <v>0</v>
      </c>
      <c r="FE65" s="115">
        <f t="shared" si="587"/>
        <v>0</v>
      </c>
      <c r="FF65" s="115">
        <f>SUM(EW65)</f>
        <v>0</v>
      </c>
      <c r="FG65" s="115">
        <f>SUM(EX65)</f>
        <v>0</v>
      </c>
      <c r="FH65" s="115">
        <f t="shared" si="588"/>
        <v>0</v>
      </c>
      <c r="FI65" s="115">
        <v>0</v>
      </c>
      <c r="FJ65" s="115">
        <v>0</v>
      </c>
      <c r="FK65" s="115">
        <f t="shared" si="589"/>
        <v>0</v>
      </c>
      <c r="FL65" s="115">
        <v>0</v>
      </c>
      <c r="FM65" s="115">
        <v>0</v>
      </c>
      <c r="FN65" s="75">
        <f t="shared" si="590"/>
        <v>0</v>
      </c>
      <c r="FO65" s="75">
        <f t="shared" si="590"/>
        <v>0</v>
      </c>
      <c r="FP65" s="75">
        <f t="shared" si="590"/>
        <v>0</v>
      </c>
      <c r="FQ65" s="75">
        <f t="shared" si="590"/>
        <v>0</v>
      </c>
      <c r="FR65" s="75">
        <f t="shared" si="590"/>
        <v>0</v>
      </c>
      <c r="FS65" s="75">
        <f t="shared" si="590"/>
        <v>0</v>
      </c>
      <c r="FT65" s="75">
        <f t="shared" si="590"/>
        <v>0</v>
      </c>
      <c r="FU65" s="75">
        <f t="shared" si="590"/>
        <v>0</v>
      </c>
      <c r="FV65" s="75">
        <f t="shared" si="590"/>
        <v>0</v>
      </c>
      <c r="FW65" s="76">
        <f t="shared" si="302"/>
        <v>0</v>
      </c>
      <c r="FX65" s="76">
        <f t="shared" si="302"/>
        <v>0</v>
      </c>
      <c r="FY65" s="76">
        <f t="shared" si="302"/>
        <v>0</v>
      </c>
      <c r="FZ65" s="75">
        <f t="shared" si="591"/>
        <v>0</v>
      </c>
      <c r="GA65" s="75">
        <f t="shared" si="591"/>
        <v>0</v>
      </c>
      <c r="GB65" s="75">
        <f t="shared" si="591"/>
        <v>0</v>
      </c>
      <c r="GC65" s="75">
        <f t="shared" si="591"/>
        <v>0</v>
      </c>
      <c r="GD65" s="75">
        <f t="shared" si="591"/>
        <v>0</v>
      </c>
      <c r="GE65" s="75">
        <f t="shared" si="591"/>
        <v>0</v>
      </c>
      <c r="GF65" s="75">
        <f t="shared" si="591"/>
        <v>0</v>
      </c>
      <c r="GG65" s="75">
        <f t="shared" si="591"/>
        <v>0</v>
      </c>
      <c r="GH65" s="75">
        <f t="shared" si="591"/>
        <v>0</v>
      </c>
      <c r="GI65" s="76">
        <f t="shared" si="304"/>
        <v>0</v>
      </c>
      <c r="GJ65" s="76">
        <f t="shared" si="304"/>
        <v>0</v>
      </c>
      <c r="GK65" s="76">
        <f t="shared" si="304"/>
        <v>0</v>
      </c>
    </row>
    <row r="66" spans="1:193" ht="18.75" customHeight="1" x14ac:dyDescent="0.3">
      <c r="A66" s="133" t="s">
        <v>95</v>
      </c>
      <c r="B66" s="126">
        <f>SUM(C66:D66)</f>
        <v>7690.7383796767863</v>
      </c>
      <c r="C66" s="126">
        <f t="shared" ref="C66:D66" si="594">SUM(C61+C64)</f>
        <v>7669.3282467798672</v>
      </c>
      <c r="D66" s="126">
        <f t="shared" si="594"/>
        <v>21.410132896919002</v>
      </c>
      <c r="E66" s="126">
        <f>SUM(F66:G66)</f>
        <v>6654.8971200000015</v>
      </c>
      <c r="F66" s="126">
        <f t="shared" ref="F66:G66" si="595">SUM(F61+F64)</f>
        <v>6643.938000000001</v>
      </c>
      <c r="G66" s="126">
        <f t="shared" si="595"/>
        <v>10.95912</v>
      </c>
      <c r="H66" s="126">
        <f>SUM(I66:J66)</f>
        <v>6362.14</v>
      </c>
      <c r="I66" s="126">
        <f t="shared" ref="I66:J66" si="596">SUM(I61+I64)</f>
        <v>6348.83</v>
      </c>
      <c r="J66" s="126">
        <f t="shared" si="596"/>
        <v>13.309999999999999</v>
      </c>
      <c r="K66" s="126">
        <f>SUM(L66:M66)</f>
        <v>7690.7383796767863</v>
      </c>
      <c r="L66" s="126">
        <f t="shared" ref="L66:M66" si="597">SUM(L61+L64)</f>
        <v>7669.3282467798672</v>
      </c>
      <c r="M66" s="126">
        <f t="shared" si="597"/>
        <v>21.410132896919002</v>
      </c>
      <c r="N66" s="126">
        <f>SUM(O66:P66)</f>
        <v>6183.8589999999995</v>
      </c>
      <c r="O66" s="126">
        <f t="shared" ref="O66:P66" si="598">SUM(O61+O64)</f>
        <v>6171.6989999999996</v>
      </c>
      <c r="P66" s="126">
        <f t="shared" si="598"/>
        <v>12.16</v>
      </c>
      <c r="Q66" s="126">
        <f>SUM(R66:S66)</f>
        <v>6022.09</v>
      </c>
      <c r="R66" s="126">
        <f t="shared" ref="R66:S66" si="599">SUM(R61+R64)</f>
        <v>6009.58</v>
      </c>
      <c r="S66" s="126">
        <f t="shared" si="599"/>
        <v>12.51</v>
      </c>
      <c r="T66" s="126">
        <f>SUM(U66:V66)</f>
        <v>7690.7383796767863</v>
      </c>
      <c r="U66" s="126">
        <f t="shared" ref="U66:V66" si="600">SUM(U61+U64)</f>
        <v>7669.3282467798672</v>
      </c>
      <c r="V66" s="126">
        <f t="shared" si="600"/>
        <v>21.410132896919002</v>
      </c>
      <c r="W66" s="126">
        <f>SUM(X66:Y66)</f>
        <v>7441.273720000001</v>
      </c>
      <c r="X66" s="126">
        <f t="shared" ref="X66:Y66" si="601">SUM(X61+X64)</f>
        <v>7423.4030000000012</v>
      </c>
      <c r="Y66" s="126">
        <f t="shared" si="601"/>
        <v>17.870720000000002</v>
      </c>
      <c r="Z66" s="126">
        <f>SUM(AA66:AB66)</f>
        <v>6881.2000000000007</v>
      </c>
      <c r="AA66" s="126">
        <f t="shared" ref="AA66:AB66" si="602">SUM(AA61+AA64)</f>
        <v>6869.130000000001</v>
      </c>
      <c r="AB66" s="126">
        <f t="shared" si="602"/>
        <v>12.07</v>
      </c>
      <c r="AC66" s="82">
        <f>SUM(B66+K66+T66)</f>
        <v>23072.215139030359</v>
      </c>
      <c r="AD66" s="82">
        <f t="shared" si="557"/>
        <v>23007.984740339602</v>
      </c>
      <c r="AE66" s="82">
        <f t="shared" si="557"/>
        <v>64.230398690756999</v>
      </c>
      <c r="AF66" s="82">
        <f t="shared" si="557"/>
        <v>20280.029840000003</v>
      </c>
      <c r="AG66" s="82">
        <f t="shared" si="558"/>
        <v>20239.04</v>
      </c>
      <c r="AH66" s="82">
        <f t="shared" si="558"/>
        <v>40.989840000000001</v>
      </c>
      <c r="AI66" s="82">
        <f t="shared" si="558"/>
        <v>19265.43</v>
      </c>
      <c r="AJ66" s="82">
        <f t="shared" si="558"/>
        <v>19227.54</v>
      </c>
      <c r="AK66" s="82">
        <f t="shared" si="558"/>
        <v>37.89</v>
      </c>
      <c r="AL66" s="83">
        <f t="shared" si="292"/>
        <v>-2792.185299030356</v>
      </c>
      <c r="AM66" s="83">
        <f t="shared" si="292"/>
        <v>-2768.9447403396007</v>
      </c>
      <c r="AN66" s="83">
        <f t="shared" si="292"/>
        <v>-23.240558690756998</v>
      </c>
      <c r="AO66" s="126">
        <f>SUM(AP66:AQ66)</f>
        <v>7690.7383796767863</v>
      </c>
      <c r="AP66" s="126">
        <f t="shared" ref="AP66:AQ66" si="603">SUM(AP61+AP64)</f>
        <v>7669.3282467798672</v>
      </c>
      <c r="AQ66" s="126">
        <f t="shared" si="603"/>
        <v>21.410132896919002</v>
      </c>
      <c r="AR66" s="126">
        <f>SUM(AS66:AT66)</f>
        <v>6926.4913300000007</v>
      </c>
      <c r="AS66" s="126">
        <f t="shared" ref="AS66:AT66" si="604">SUM(AS61+AS64)</f>
        <v>6912.380000000001</v>
      </c>
      <c r="AT66" s="126">
        <f t="shared" si="604"/>
        <v>14.111330000000001</v>
      </c>
      <c r="AU66" s="126">
        <f>SUM(AV66:AW66)</f>
        <v>7088.7399999999989</v>
      </c>
      <c r="AV66" s="126">
        <f t="shared" ref="AV66:AW66" si="605">SUM(AV61+AV64)</f>
        <v>7076.1699999999992</v>
      </c>
      <c r="AW66" s="126">
        <f t="shared" si="605"/>
        <v>12.57</v>
      </c>
      <c r="AX66" s="126">
        <f>SUM(AY66:AZ66)</f>
        <v>7690.7383796767863</v>
      </c>
      <c r="AY66" s="126">
        <f t="shared" ref="AY66:AZ66" si="606">SUM(AY61+AY64)</f>
        <v>7669.3282467798672</v>
      </c>
      <c r="AZ66" s="126">
        <f t="shared" si="606"/>
        <v>21.410132896919002</v>
      </c>
      <c r="BA66" s="126">
        <f>SUM(BB66:BC66)</f>
        <v>0</v>
      </c>
      <c r="BB66" s="126">
        <f t="shared" ref="BB66:BC66" si="607">SUM(BB61+BB64)</f>
        <v>0</v>
      </c>
      <c r="BC66" s="126">
        <f t="shared" si="607"/>
        <v>0</v>
      </c>
      <c r="BD66" s="126">
        <f>SUM(BE66:BF66)</f>
        <v>7141.1969999999992</v>
      </c>
      <c r="BE66" s="126">
        <f t="shared" ref="BE66:BF66" si="608">SUM(BE61+BE64)</f>
        <v>7126.1839999999993</v>
      </c>
      <c r="BF66" s="126">
        <f t="shared" si="608"/>
        <v>15.012999999999998</v>
      </c>
      <c r="BG66" s="126">
        <f>SUM(BH66:BI66)</f>
        <v>7690.7383796767863</v>
      </c>
      <c r="BH66" s="126">
        <f t="shared" ref="BH66:BI66" si="609">SUM(BH61+BH64)</f>
        <v>7669.3282467798672</v>
      </c>
      <c r="BI66" s="126">
        <f t="shared" si="609"/>
        <v>21.410132896919002</v>
      </c>
      <c r="BJ66" s="126">
        <f>SUM(BK66:BL66)</f>
        <v>0</v>
      </c>
      <c r="BK66" s="126">
        <f t="shared" ref="BK66:BL66" si="610">SUM(BK61+BK64)</f>
        <v>0</v>
      </c>
      <c r="BL66" s="126">
        <f t="shared" si="610"/>
        <v>0</v>
      </c>
      <c r="BM66" s="126">
        <f>SUM(BN66:BO66)</f>
        <v>6860.56</v>
      </c>
      <c r="BN66" s="126">
        <f t="shared" ref="BN66:BO66" si="611">SUM(BN61+BN64)</f>
        <v>6827.6200000000008</v>
      </c>
      <c r="BO66" s="126">
        <f t="shared" si="611"/>
        <v>32.94</v>
      </c>
      <c r="BP66" s="82">
        <f t="shared" si="568"/>
        <v>23072.215139030359</v>
      </c>
      <c r="BQ66" s="82">
        <f t="shared" si="568"/>
        <v>23007.984740339602</v>
      </c>
      <c r="BR66" s="82">
        <f t="shared" si="568"/>
        <v>64.230398690756999</v>
      </c>
      <c r="BS66" s="82">
        <f t="shared" si="568"/>
        <v>6926.4913300000007</v>
      </c>
      <c r="BT66" s="82">
        <f t="shared" si="568"/>
        <v>6912.380000000001</v>
      </c>
      <c r="BU66" s="82">
        <f t="shared" si="568"/>
        <v>14.111330000000001</v>
      </c>
      <c r="BV66" s="82">
        <f t="shared" si="568"/>
        <v>21090.496999999999</v>
      </c>
      <c r="BW66" s="82">
        <f t="shared" si="568"/>
        <v>21029.974000000002</v>
      </c>
      <c r="BX66" s="82">
        <f t="shared" si="568"/>
        <v>60.522999999999996</v>
      </c>
      <c r="BY66" s="83">
        <f t="shared" si="294"/>
        <v>-16145.723809030358</v>
      </c>
      <c r="BZ66" s="83">
        <f t="shared" si="294"/>
        <v>-16095.604740339601</v>
      </c>
      <c r="CA66" s="83">
        <f t="shared" si="294"/>
        <v>-50.119068690756997</v>
      </c>
      <c r="CB66" s="82">
        <f t="shared" si="569"/>
        <v>46144.430278060718</v>
      </c>
      <c r="CC66" s="82">
        <f t="shared" si="569"/>
        <v>46015.969480679203</v>
      </c>
      <c r="CD66" s="82">
        <f t="shared" si="569"/>
        <v>128.460797381514</v>
      </c>
      <c r="CE66" s="82">
        <f t="shared" si="569"/>
        <v>27206.521170000004</v>
      </c>
      <c r="CF66" s="82">
        <f t="shared" si="569"/>
        <v>27151.420000000002</v>
      </c>
      <c r="CG66" s="82">
        <f t="shared" si="569"/>
        <v>55.101170000000003</v>
      </c>
      <c r="CH66" s="82">
        <f t="shared" si="569"/>
        <v>40355.926999999996</v>
      </c>
      <c r="CI66" s="82">
        <f t="shared" si="569"/>
        <v>40257.514000000003</v>
      </c>
      <c r="CJ66" s="82">
        <f t="shared" si="569"/>
        <v>98.412999999999997</v>
      </c>
      <c r="CK66" s="83">
        <f t="shared" si="296"/>
        <v>-18937.909108060714</v>
      </c>
      <c r="CL66" s="83">
        <f t="shared" si="296"/>
        <v>-18864.549480679201</v>
      </c>
      <c r="CM66" s="83">
        <f t="shared" si="296"/>
        <v>-73.359627381514002</v>
      </c>
      <c r="CN66" s="126">
        <f>SUM(CO66:CP66)</f>
        <v>7712.6470489523317</v>
      </c>
      <c r="CO66" s="126">
        <f t="shared" ref="CO66:CP66" si="612">SUM(CO61+CO64)</f>
        <v>7691.0346224246014</v>
      </c>
      <c r="CP66" s="126">
        <f t="shared" si="612"/>
        <v>21.612426527730591</v>
      </c>
      <c r="CQ66" s="126">
        <f>SUM(CR66:CS66)</f>
        <v>0</v>
      </c>
      <c r="CR66" s="126">
        <f t="shared" ref="CR66:CS66" si="613">SUM(CR61+CR64)</f>
        <v>0</v>
      </c>
      <c r="CS66" s="126">
        <f t="shared" si="613"/>
        <v>0</v>
      </c>
      <c r="CT66" s="126">
        <f>SUM(CU66:CV66)</f>
        <v>6476.1950000000006</v>
      </c>
      <c r="CU66" s="126">
        <f t="shared" ref="CU66:CV66" si="614">SUM(CU61+CU64)</f>
        <v>6473.56</v>
      </c>
      <c r="CV66" s="126">
        <f t="shared" si="614"/>
        <v>2.6349999999999998</v>
      </c>
      <c r="CW66" s="126">
        <f>SUM(CX66:CY66)</f>
        <v>7712.6470489523317</v>
      </c>
      <c r="CX66" s="126">
        <f t="shared" ref="CX66:CY66" si="615">SUM(CX61+CX64)</f>
        <v>7691.0346224246014</v>
      </c>
      <c r="CY66" s="126">
        <f t="shared" si="615"/>
        <v>21.612426527730591</v>
      </c>
      <c r="CZ66" s="126">
        <f>SUM(DA66:DB66)</f>
        <v>0</v>
      </c>
      <c r="DA66" s="126">
        <f t="shared" ref="DA66:DB66" si="616">SUM(DA61+DA64)</f>
        <v>0</v>
      </c>
      <c r="DB66" s="126">
        <f t="shared" si="616"/>
        <v>0</v>
      </c>
      <c r="DC66" s="126">
        <f>SUM(DD66:DE66)</f>
        <v>6722.8</v>
      </c>
      <c r="DD66" s="126">
        <f t="shared" ref="DD66:DE66" si="617">SUM(DD61+DD64)</f>
        <v>6709.1100000000006</v>
      </c>
      <c r="DE66" s="126">
        <f t="shared" si="617"/>
        <v>13.690000000000001</v>
      </c>
      <c r="DF66" s="126">
        <f>SUM(DG66:DH66)</f>
        <v>7712.6470489523317</v>
      </c>
      <c r="DG66" s="126">
        <f t="shared" ref="DG66:DH66" si="618">SUM(DG61+DG64)</f>
        <v>7691.0346224246014</v>
      </c>
      <c r="DH66" s="126">
        <f t="shared" si="618"/>
        <v>21.612426527730591</v>
      </c>
      <c r="DI66" s="126">
        <f>SUM(DJ66:DK66)</f>
        <v>0</v>
      </c>
      <c r="DJ66" s="126">
        <f t="shared" ref="DJ66:DK66" si="619">SUM(DJ61+DJ64)</f>
        <v>0</v>
      </c>
      <c r="DK66" s="126">
        <f t="shared" si="619"/>
        <v>0</v>
      </c>
      <c r="DL66" s="126">
        <f>SUM(DM66:DN66)</f>
        <v>7246.42</v>
      </c>
      <c r="DM66" s="126">
        <f t="shared" ref="DM66:DN66" si="620">SUM(DM61+DM64)</f>
        <v>7225.83</v>
      </c>
      <c r="DN66" s="126">
        <f t="shared" si="620"/>
        <v>20.59</v>
      </c>
      <c r="DO66" s="82">
        <f t="shared" si="579"/>
        <v>23137.941146856996</v>
      </c>
      <c r="DP66" s="82">
        <f t="shared" si="579"/>
        <v>23073.103867273803</v>
      </c>
      <c r="DQ66" s="82">
        <f t="shared" si="579"/>
        <v>64.837279583191773</v>
      </c>
      <c r="DR66" s="82">
        <f t="shared" si="579"/>
        <v>0</v>
      </c>
      <c r="DS66" s="82">
        <f t="shared" si="579"/>
        <v>0</v>
      </c>
      <c r="DT66" s="82">
        <f t="shared" si="579"/>
        <v>0</v>
      </c>
      <c r="DU66" s="82">
        <f t="shared" si="579"/>
        <v>20445.415000000001</v>
      </c>
      <c r="DV66" s="82">
        <f t="shared" si="579"/>
        <v>20408.5</v>
      </c>
      <c r="DW66" s="82">
        <f t="shared" si="579"/>
        <v>36.915000000000006</v>
      </c>
      <c r="DX66" s="83">
        <f t="shared" si="298"/>
        <v>-23137.941146856996</v>
      </c>
      <c r="DY66" s="83">
        <f t="shared" si="298"/>
        <v>-23073.103867273803</v>
      </c>
      <c r="DZ66" s="83">
        <f t="shared" si="298"/>
        <v>-64.837279583191773</v>
      </c>
      <c r="EA66" s="217">
        <f t="shared" si="580"/>
        <v>69282.371424917714</v>
      </c>
      <c r="EB66" s="217">
        <f t="shared" si="580"/>
        <v>69089.073347953003</v>
      </c>
      <c r="EC66" s="217">
        <f t="shared" si="580"/>
        <v>193.29807696470579</v>
      </c>
      <c r="ED66" s="82">
        <f t="shared" si="580"/>
        <v>27206.521170000004</v>
      </c>
      <c r="EE66" s="82">
        <f t="shared" si="580"/>
        <v>27151.420000000002</v>
      </c>
      <c r="EF66" s="82">
        <f t="shared" si="580"/>
        <v>55.101170000000003</v>
      </c>
      <c r="EG66" s="217">
        <f t="shared" si="580"/>
        <v>60801.341999999997</v>
      </c>
      <c r="EH66" s="217">
        <f t="shared" si="580"/>
        <v>60666.014000000003</v>
      </c>
      <c r="EI66" s="217">
        <f t="shared" si="580"/>
        <v>135.328</v>
      </c>
      <c r="EJ66" s="83">
        <f t="shared" si="300"/>
        <v>-42075.850254917706</v>
      </c>
      <c r="EK66" s="83">
        <f t="shared" si="300"/>
        <v>-41937.653347953004</v>
      </c>
      <c r="EL66" s="83">
        <f t="shared" si="300"/>
        <v>-138.19690696470579</v>
      </c>
      <c r="EM66" s="126">
        <f>SUM(EN66:EO66)</f>
        <v>7712.6470489523317</v>
      </c>
      <c r="EN66" s="126">
        <f t="shared" ref="EN66:EO66" si="621">SUM(EN61+EN64)</f>
        <v>7691.0346224246014</v>
      </c>
      <c r="EO66" s="126">
        <f t="shared" si="621"/>
        <v>21.612426527730591</v>
      </c>
      <c r="EP66" s="126">
        <f>SUM(EQ66:ER66)</f>
        <v>0</v>
      </c>
      <c r="EQ66" s="126">
        <f t="shared" ref="EQ66:ER66" si="622">SUM(EQ61+EQ64)</f>
        <v>0</v>
      </c>
      <c r="ER66" s="125">
        <f t="shared" si="622"/>
        <v>0</v>
      </c>
      <c r="ES66" s="126">
        <f>SUM(ET66:EU66)</f>
        <v>7094.9480000000003</v>
      </c>
      <c r="ET66" s="126">
        <f t="shared" ref="ET66:EU66" si="623">SUM(ET61+ET64)</f>
        <v>7079.26</v>
      </c>
      <c r="EU66" s="126">
        <f t="shared" si="623"/>
        <v>15.687999999999999</v>
      </c>
      <c r="EV66" s="126">
        <f>SUM(EW66:EX66)</f>
        <v>7712.6470489523317</v>
      </c>
      <c r="EW66" s="126">
        <f t="shared" ref="EW66:EX66" si="624">SUM(EW61+EW64)</f>
        <v>7691.0346224246014</v>
      </c>
      <c r="EX66" s="126">
        <f t="shared" si="624"/>
        <v>21.612426527730591</v>
      </c>
      <c r="EY66" s="126">
        <f>SUM(EZ66:FA66)</f>
        <v>0</v>
      </c>
      <c r="EZ66" s="126">
        <f t="shared" ref="EZ66:FA66" si="625">SUM(EZ61+EZ64)</f>
        <v>0</v>
      </c>
      <c r="FA66" s="126">
        <f t="shared" si="625"/>
        <v>0</v>
      </c>
      <c r="FB66" s="126">
        <f>SUM(FC66:FD66)</f>
        <v>6390.85</v>
      </c>
      <c r="FC66" s="126">
        <f t="shared" ref="FC66:FD66" si="626">SUM(FC61+FC64)</f>
        <v>6375.81</v>
      </c>
      <c r="FD66" s="126">
        <f t="shared" si="626"/>
        <v>15.04</v>
      </c>
      <c r="FE66" s="126">
        <f>SUM(FF66:FG66)</f>
        <v>7712.6470489523317</v>
      </c>
      <c r="FF66" s="126">
        <f t="shared" ref="FF66:FG66" si="627">SUM(FF61+FF64)</f>
        <v>7691.0346224246014</v>
      </c>
      <c r="FG66" s="126">
        <f t="shared" si="627"/>
        <v>21.612426527730591</v>
      </c>
      <c r="FH66" s="126">
        <f>SUM(FI66:FJ66)</f>
        <v>0</v>
      </c>
      <c r="FI66" s="126">
        <f t="shared" ref="FI66:FJ66" si="628">SUM(FI61+FI64)</f>
        <v>0</v>
      </c>
      <c r="FJ66" s="126">
        <f t="shared" si="628"/>
        <v>0</v>
      </c>
      <c r="FK66" s="126">
        <f>SUM(FL66:FM66)</f>
        <v>6726.6090000000004</v>
      </c>
      <c r="FL66" s="126">
        <f t="shared" ref="FL66:FM66" si="629">SUM(FL61+FL64)</f>
        <v>6711.56</v>
      </c>
      <c r="FM66" s="126">
        <f t="shared" si="629"/>
        <v>15.048999999999999</v>
      </c>
      <c r="FN66" s="82">
        <f t="shared" si="590"/>
        <v>23137.941146856996</v>
      </c>
      <c r="FO66" s="82">
        <f t="shared" si="590"/>
        <v>23073.103867273803</v>
      </c>
      <c r="FP66" s="82">
        <f t="shared" si="590"/>
        <v>64.837279583191773</v>
      </c>
      <c r="FQ66" s="82">
        <f t="shared" si="590"/>
        <v>0</v>
      </c>
      <c r="FR66" s="82">
        <f t="shared" si="590"/>
        <v>0</v>
      </c>
      <c r="FS66" s="82">
        <f t="shared" si="590"/>
        <v>0</v>
      </c>
      <c r="FT66" s="82">
        <f t="shared" si="590"/>
        <v>20212.406999999999</v>
      </c>
      <c r="FU66" s="82">
        <f t="shared" si="590"/>
        <v>20166.63</v>
      </c>
      <c r="FV66" s="82">
        <f t="shared" si="590"/>
        <v>45.777000000000001</v>
      </c>
      <c r="FW66" s="83">
        <f t="shared" si="302"/>
        <v>-23137.941146856996</v>
      </c>
      <c r="FX66" s="83">
        <f t="shared" si="302"/>
        <v>-23073.103867273803</v>
      </c>
      <c r="FY66" s="83">
        <f t="shared" si="302"/>
        <v>-64.837279583191773</v>
      </c>
      <c r="FZ66" s="82">
        <f t="shared" si="591"/>
        <v>92420.312571774703</v>
      </c>
      <c r="GA66" s="82">
        <f t="shared" si="591"/>
        <v>92162.177215226809</v>
      </c>
      <c r="GB66" s="82">
        <f t="shared" si="591"/>
        <v>258.13535654789757</v>
      </c>
      <c r="GC66" s="82">
        <f t="shared" si="591"/>
        <v>27206.521170000004</v>
      </c>
      <c r="GD66" s="82">
        <f t="shared" si="591"/>
        <v>27151.420000000002</v>
      </c>
      <c r="GE66" s="82">
        <f t="shared" si="591"/>
        <v>55.101170000000003</v>
      </c>
      <c r="GF66" s="82">
        <f t="shared" si="591"/>
        <v>81013.748999999996</v>
      </c>
      <c r="GG66" s="82">
        <f t="shared" si="591"/>
        <v>80832.644</v>
      </c>
      <c r="GH66" s="82">
        <f t="shared" si="591"/>
        <v>181.10500000000002</v>
      </c>
      <c r="GI66" s="83">
        <f t="shared" si="304"/>
        <v>-65213.791401774695</v>
      </c>
      <c r="GJ66" s="83">
        <f t="shared" si="304"/>
        <v>-65010.757215226811</v>
      </c>
      <c r="GK66" s="83">
        <f t="shared" si="304"/>
        <v>-203.03418654789758</v>
      </c>
    </row>
    <row r="67" spans="1:193" ht="18.75" customHeight="1" x14ac:dyDescent="0.3">
      <c r="A67" s="133" t="s">
        <v>96</v>
      </c>
      <c r="B67" s="126">
        <f>SUM(C67:D67)</f>
        <v>-116.51500572348624</v>
      </c>
      <c r="C67" s="126">
        <f>SUM(C25-C66)</f>
        <v>-116.53642734822733</v>
      </c>
      <c r="D67" s="126">
        <f>SUM(D25-D66)</f>
        <v>2.14216247410981E-2</v>
      </c>
      <c r="E67" s="126">
        <f>SUM(F67:G67)</f>
        <v>2018.9808799999983</v>
      </c>
      <c r="F67" s="126">
        <f>SUM(F25-F66)</f>
        <v>2024.8619999999983</v>
      </c>
      <c r="G67" s="126">
        <f>SUM(G25-G66)</f>
        <v>-5.8811200000000001</v>
      </c>
      <c r="H67" s="126">
        <f>SUM(I67:J67)</f>
        <v>2177.4300000000007</v>
      </c>
      <c r="I67" s="126">
        <f>SUM(I25-I66)</f>
        <v>2187.8600000000006</v>
      </c>
      <c r="J67" s="126">
        <f>SUM(J25-J66)</f>
        <v>-10.43</v>
      </c>
      <c r="K67" s="126">
        <f>SUM(L67:M67)</f>
        <v>-116.51500572348624</v>
      </c>
      <c r="L67" s="126">
        <f>SUM(L25-L66)</f>
        <v>-116.53642734822733</v>
      </c>
      <c r="M67" s="126">
        <f>SUM(M25-M66)</f>
        <v>2.14216247410981E-2</v>
      </c>
      <c r="N67" s="126">
        <f>SUM(O67:P67)</f>
        <v>2473.3480000000004</v>
      </c>
      <c r="O67" s="126">
        <f>SUM(O25-O66)</f>
        <v>2482.6140000000005</v>
      </c>
      <c r="P67" s="126">
        <f>SUM(P25-P66)</f>
        <v>-9.266</v>
      </c>
      <c r="Q67" s="126">
        <f>SUM(R67:S67)</f>
        <v>2191.4099999999989</v>
      </c>
      <c r="R67" s="126">
        <f>SUM(R25-R66)</f>
        <v>2201.4599999999991</v>
      </c>
      <c r="S67" s="126">
        <f>SUM(S25-S66)</f>
        <v>-10.050000000000001</v>
      </c>
      <c r="T67" s="126">
        <f>SUM(U67:V67)</f>
        <v>-116.51500572348624</v>
      </c>
      <c r="U67" s="126">
        <f>SUM(U25-U66)</f>
        <v>-116.53642734822733</v>
      </c>
      <c r="V67" s="126">
        <f>SUM(V25-V66)</f>
        <v>2.14216247410981E-2</v>
      </c>
      <c r="W67" s="126">
        <f>SUM(X67:Y67)</f>
        <v>888.14427999999737</v>
      </c>
      <c r="X67" s="126">
        <f>SUM(X25-X66)</f>
        <v>865.44699999999739</v>
      </c>
      <c r="Y67" s="126">
        <f>SUM(Y25-Y66)</f>
        <v>22.697279999999996</v>
      </c>
      <c r="Z67" s="126">
        <f>SUM(AA67:AB67)</f>
        <v>1132.8299999999986</v>
      </c>
      <c r="AA67" s="126">
        <f>SUM(AA25-AA66)</f>
        <v>1092.4799999999987</v>
      </c>
      <c r="AB67" s="126">
        <f>SUM(AB25-AB66)</f>
        <v>40.35</v>
      </c>
      <c r="AC67" s="82">
        <f>SUM(B67+K67+T67)</f>
        <v>-349.54501717045872</v>
      </c>
      <c r="AD67" s="82">
        <f t="shared" si="557"/>
        <v>-349.609282044682</v>
      </c>
      <c r="AE67" s="82">
        <f t="shared" si="557"/>
        <v>6.4264874223294299E-2</v>
      </c>
      <c r="AF67" s="82">
        <f t="shared" si="557"/>
        <v>5380.4731599999968</v>
      </c>
      <c r="AG67" s="82">
        <f t="shared" si="558"/>
        <v>5372.9229999999961</v>
      </c>
      <c r="AH67" s="82">
        <f t="shared" si="558"/>
        <v>7.5501599999999947</v>
      </c>
      <c r="AI67" s="82">
        <f t="shared" si="558"/>
        <v>5501.6699999999983</v>
      </c>
      <c r="AJ67" s="82">
        <f t="shared" si="558"/>
        <v>5481.7999999999984</v>
      </c>
      <c r="AK67" s="82">
        <f t="shared" si="558"/>
        <v>19.87</v>
      </c>
      <c r="AL67" s="83">
        <f t="shared" si="292"/>
        <v>5730.0181771704556</v>
      </c>
      <c r="AM67" s="83">
        <f t="shared" si="292"/>
        <v>5722.5322820446781</v>
      </c>
      <c r="AN67" s="83">
        <f t="shared" si="292"/>
        <v>7.4858951257767004</v>
      </c>
      <c r="AO67" s="126">
        <f>SUM(AP67:AQ67)</f>
        <v>-116.51500572348624</v>
      </c>
      <c r="AP67" s="126">
        <f>SUM(AP25-AP66)</f>
        <v>-116.53642734822733</v>
      </c>
      <c r="AQ67" s="126">
        <f>SUM(AQ25-AQ66)</f>
        <v>2.14216247410981E-2</v>
      </c>
      <c r="AR67" s="126">
        <f>SUM(AS67:AT67)</f>
        <v>1565.0186699999995</v>
      </c>
      <c r="AS67" s="126">
        <f>SUM(AS25-AS66)</f>
        <v>1574.9259999999995</v>
      </c>
      <c r="AT67" s="126">
        <f>SUM(AT25-AT66)</f>
        <v>-9.9073300000000017</v>
      </c>
      <c r="AU67" s="126">
        <f>SUM(AV67:AW67)</f>
        <v>1243.700000000001</v>
      </c>
      <c r="AV67" s="126">
        <f>SUM(AV25-AV66)</f>
        <v>1252.0000000000009</v>
      </c>
      <c r="AW67" s="126">
        <f>SUM(AW25-AW66)</f>
        <v>-8.3000000000000007</v>
      </c>
      <c r="AX67" s="126">
        <f>SUM(AY67:AZ67)</f>
        <v>-116.51500572348624</v>
      </c>
      <c r="AY67" s="126">
        <f>SUM(AY25-AY66)</f>
        <v>-116.53642734822733</v>
      </c>
      <c r="AZ67" s="126">
        <f>SUM(AZ25-AZ66)</f>
        <v>2.14216247410981E-2</v>
      </c>
      <c r="BA67" s="126">
        <f>SUM(BB67:BC67)</f>
        <v>8062.2079999999996</v>
      </c>
      <c r="BB67" s="126">
        <f>SUM(BB25-BB66)</f>
        <v>8050.4690000000001</v>
      </c>
      <c r="BC67" s="126">
        <f>SUM(BC25-BC66)</f>
        <v>11.739000000000001</v>
      </c>
      <c r="BD67" s="126">
        <f>SUM(BE67:BF67)</f>
        <v>997.97300000000052</v>
      </c>
      <c r="BE67" s="126">
        <f>SUM(BE25-BE66)</f>
        <v>1005.7260000000006</v>
      </c>
      <c r="BF67" s="126">
        <f>SUM(BF25-BF66)</f>
        <v>-7.7529999999999983</v>
      </c>
      <c r="BG67" s="126">
        <f>SUM(BH67:BI67)</f>
        <v>-116.51500572348624</v>
      </c>
      <c r="BH67" s="126">
        <f>SUM(BH25-BH66)</f>
        <v>-116.53642734822733</v>
      </c>
      <c r="BI67" s="126">
        <f>SUM(BI25-BI66)</f>
        <v>2.14216247410981E-2</v>
      </c>
      <c r="BJ67" s="126">
        <f>SUM(BK67:BL67)</f>
        <v>0</v>
      </c>
      <c r="BK67" s="126">
        <f>SUM(BK25-BK66)</f>
        <v>0</v>
      </c>
      <c r="BL67" s="126">
        <f>SUM(BL25-BL66)</f>
        <v>0</v>
      </c>
      <c r="BM67" s="126">
        <f>SUM(BN67:BO67)</f>
        <v>1350.4099999999989</v>
      </c>
      <c r="BN67" s="126">
        <f>SUM(BN25-BN66)</f>
        <v>1328.2899999999991</v>
      </c>
      <c r="BO67" s="126">
        <f>SUM(BO25-BO66)</f>
        <v>22.120000000000005</v>
      </c>
      <c r="BP67" s="82">
        <f t="shared" si="568"/>
        <v>-349.54501717045872</v>
      </c>
      <c r="BQ67" s="82">
        <f t="shared" si="568"/>
        <v>-349.609282044682</v>
      </c>
      <c r="BR67" s="82">
        <f t="shared" si="568"/>
        <v>6.4264874223294299E-2</v>
      </c>
      <c r="BS67" s="82">
        <f t="shared" si="568"/>
        <v>9627.22667</v>
      </c>
      <c r="BT67" s="82">
        <f t="shared" si="568"/>
        <v>9625.3950000000004</v>
      </c>
      <c r="BU67" s="82">
        <f t="shared" si="568"/>
        <v>1.831669999999999</v>
      </c>
      <c r="BV67" s="82">
        <f t="shared" si="568"/>
        <v>3592.0830000000005</v>
      </c>
      <c r="BW67" s="82">
        <f t="shared" si="568"/>
        <v>3586.0160000000005</v>
      </c>
      <c r="BX67" s="82">
        <f t="shared" si="568"/>
        <v>6.0670000000000073</v>
      </c>
      <c r="BY67" s="83">
        <f t="shared" si="294"/>
        <v>9976.7716871704579</v>
      </c>
      <c r="BZ67" s="83">
        <f t="shared" si="294"/>
        <v>9975.0042820446834</v>
      </c>
      <c r="CA67" s="83">
        <f t="shared" si="294"/>
        <v>1.7674051257767047</v>
      </c>
      <c r="CB67" s="82">
        <f t="shared" si="569"/>
        <v>-699.09003434091744</v>
      </c>
      <c r="CC67" s="82">
        <f t="shared" si="569"/>
        <v>-699.21856408936401</v>
      </c>
      <c r="CD67" s="82">
        <f t="shared" si="569"/>
        <v>0.1285297484465886</v>
      </c>
      <c r="CE67" s="82">
        <f t="shared" si="569"/>
        <v>15007.699829999998</v>
      </c>
      <c r="CF67" s="82">
        <f t="shared" si="569"/>
        <v>14998.317999999996</v>
      </c>
      <c r="CG67" s="82">
        <f t="shared" si="569"/>
        <v>9.3818299999999937</v>
      </c>
      <c r="CH67" s="82">
        <f t="shared" si="569"/>
        <v>9093.7529999999988</v>
      </c>
      <c r="CI67" s="82">
        <f t="shared" si="569"/>
        <v>9067.8159999999989</v>
      </c>
      <c r="CJ67" s="82">
        <f t="shared" si="569"/>
        <v>25.937000000000008</v>
      </c>
      <c r="CK67" s="83">
        <f t="shared" si="296"/>
        <v>15706.789864340915</v>
      </c>
      <c r="CL67" s="83">
        <f t="shared" si="296"/>
        <v>15697.53656408936</v>
      </c>
      <c r="CM67" s="83">
        <f t="shared" si="296"/>
        <v>9.2533002515534051</v>
      </c>
      <c r="CN67" s="126">
        <f>SUM(CO67:CP67)</f>
        <v>116.5151202512138</v>
      </c>
      <c r="CO67" s="126">
        <f>SUM(CO25-CO66)</f>
        <v>116.53652818928822</v>
      </c>
      <c r="CP67" s="126">
        <f>SUM(CP25-CP66)</f>
        <v>-2.1407938074425203E-2</v>
      </c>
      <c r="CQ67" s="126">
        <f>SUM(CR67:CS67)</f>
        <v>0</v>
      </c>
      <c r="CR67" s="126">
        <f>SUM(CR25-CR66)</f>
        <v>0</v>
      </c>
      <c r="CS67" s="126">
        <f>SUM(CS25-CS66)</f>
        <v>0</v>
      </c>
      <c r="CT67" s="126">
        <f>SUM(CU67:CV67)</f>
        <v>1278.984999999999</v>
      </c>
      <c r="CU67" s="126">
        <f>SUM(CU25-CU66)</f>
        <v>1277.079999999999</v>
      </c>
      <c r="CV67" s="126">
        <f>SUM(CV25-CV66)</f>
        <v>1.9050000000000002</v>
      </c>
      <c r="CW67" s="126">
        <f>SUM(CX67:CY67)</f>
        <v>116.5151202512138</v>
      </c>
      <c r="CX67" s="126">
        <f>SUM(CX25-CX66)</f>
        <v>116.53652818928822</v>
      </c>
      <c r="CY67" s="126">
        <f>SUM(CY25-CY66)</f>
        <v>-2.1407938074425203E-2</v>
      </c>
      <c r="CZ67" s="126">
        <f>SUM(DA67:DB67)</f>
        <v>0</v>
      </c>
      <c r="DA67" s="126">
        <f>SUM(DA25-DA66)</f>
        <v>0</v>
      </c>
      <c r="DB67" s="126">
        <f>SUM(DB25-DB66)</f>
        <v>0</v>
      </c>
      <c r="DC67" s="126">
        <f>SUM(DD67:DE67)</f>
        <v>2107.7500000000005</v>
      </c>
      <c r="DD67" s="126">
        <f>SUM(DD25-DD66)</f>
        <v>2115.9300000000003</v>
      </c>
      <c r="DE67" s="126">
        <f>SUM(DE25-DE66)</f>
        <v>-8.1800000000000015</v>
      </c>
      <c r="DF67" s="126">
        <f>SUM(DG67:DH67)</f>
        <v>116.5151202512138</v>
      </c>
      <c r="DG67" s="126">
        <f>SUM(DG25-DG66)</f>
        <v>116.53652818928822</v>
      </c>
      <c r="DH67" s="126">
        <f>SUM(DH25-DH66)</f>
        <v>-2.1407938074425203E-2</v>
      </c>
      <c r="DI67" s="126">
        <f>SUM(DJ67:DK67)</f>
        <v>0</v>
      </c>
      <c r="DJ67" s="126">
        <f>SUM(DJ25-DJ66)</f>
        <v>0</v>
      </c>
      <c r="DK67" s="126">
        <f>SUM(DK25-DK66)</f>
        <v>0</v>
      </c>
      <c r="DL67" s="126">
        <f>SUM(DM67:DN67)</f>
        <v>937.08000000000038</v>
      </c>
      <c r="DM67" s="126">
        <f>SUM(DM25-DM66)</f>
        <v>900.77000000000044</v>
      </c>
      <c r="DN67" s="126">
        <f>SUM(DN25-DN66)</f>
        <v>36.31</v>
      </c>
      <c r="DO67" s="82">
        <f t="shared" si="579"/>
        <v>349.54536075364138</v>
      </c>
      <c r="DP67" s="82">
        <f t="shared" si="579"/>
        <v>349.60958456786466</v>
      </c>
      <c r="DQ67" s="82">
        <f t="shared" si="579"/>
        <v>-6.422381422327561E-2</v>
      </c>
      <c r="DR67" s="82">
        <f t="shared" si="579"/>
        <v>0</v>
      </c>
      <c r="DS67" s="82">
        <f t="shared" si="579"/>
        <v>0</v>
      </c>
      <c r="DT67" s="82">
        <f t="shared" si="579"/>
        <v>0</v>
      </c>
      <c r="DU67" s="82">
        <f t="shared" si="579"/>
        <v>4323.8150000000005</v>
      </c>
      <c r="DV67" s="82">
        <f t="shared" si="579"/>
        <v>4293.78</v>
      </c>
      <c r="DW67" s="82">
        <f t="shared" si="579"/>
        <v>30.035</v>
      </c>
      <c r="DX67" s="83">
        <f t="shared" si="298"/>
        <v>-349.54536075364138</v>
      </c>
      <c r="DY67" s="83">
        <f t="shared" si="298"/>
        <v>-349.60958456786466</v>
      </c>
      <c r="DZ67" s="83">
        <f t="shared" si="298"/>
        <v>6.422381422327561E-2</v>
      </c>
      <c r="EA67" s="217">
        <f t="shared" si="580"/>
        <v>-349.54467358727607</v>
      </c>
      <c r="EB67" s="217">
        <f t="shared" si="580"/>
        <v>-349.60897952149935</v>
      </c>
      <c r="EC67" s="217">
        <f t="shared" si="580"/>
        <v>6.4305934223312988E-2</v>
      </c>
      <c r="ED67" s="82">
        <f t="shared" si="580"/>
        <v>15007.699829999998</v>
      </c>
      <c r="EE67" s="82">
        <f t="shared" si="580"/>
        <v>14998.317999999996</v>
      </c>
      <c r="EF67" s="82">
        <f t="shared" si="580"/>
        <v>9.3818299999999937</v>
      </c>
      <c r="EG67" s="217">
        <f t="shared" si="580"/>
        <v>13417.567999999999</v>
      </c>
      <c r="EH67" s="217">
        <f t="shared" si="580"/>
        <v>13361.595999999998</v>
      </c>
      <c r="EI67" s="217">
        <f t="shared" si="580"/>
        <v>55.972000000000008</v>
      </c>
      <c r="EJ67" s="83">
        <f t="shared" si="300"/>
        <v>15357.244503587273</v>
      </c>
      <c r="EK67" s="83">
        <f t="shared" si="300"/>
        <v>15347.926979521495</v>
      </c>
      <c r="EL67" s="83">
        <f t="shared" si="300"/>
        <v>9.3175240657766807</v>
      </c>
      <c r="EM67" s="126">
        <f>SUM(EN67:EO67)</f>
        <v>116.5151202512138</v>
      </c>
      <c r="EN67" s="126">
        <f>SUM(EN25-EN66)</f>
        <v>116.53652818928822</v>
      </c>
      <c r="EO67" s="126">
        <f>SUM(EO25-EO66)</f>
        <v>-2.1407938074425203E-2</v>
      </c>
      <c r="EP67" s="126">
        <f>SUM(EQ67:ER67)</f>
        <v>0</v>
      </c>
      <c r="EQ67" s="126">
        <f>SUM(EQ25-EQ66)</f>
        <v>0</v>
      </c>
      <c r="ER67" s="125">
        <f>SUM(ER25-ER66)</f>
        <v>0</v>
      </c>
      <c r="ES67" s="126">
        <f>SUM(ET67:EU67)</f>
        <v>1213.2219999999982</v>
      </c>
      <c r="ET67" s="126">
        <f>SUM(ET25-ET66)</f>
        <v>1223.4999999999982</v>
      </c>
      <c r="EU67" s="126">
        <f>SUM(EU25-EU66)</f>
        <v>-10.277999999999999</v>
      </c>
      <c r="EV67" s="126">
        <f>SUM(EW67:EX67)</f>
        <v>116.5151202512138</v>
      </c>
      <c r="EW67" s="126">
        <f>SUM(EW25-EW66)</f>
        <v>116.53652818928822</v>
      </c>
      <c r="EX67" s="126">
        <f>SUM(EX25-EX66)</f>
        <v>-2.1407938074425203E-2</v>
      </c>
      <c r="EY67" s="126">
        <f>SUM(EZ67:FA67)</f>
        <v>0</v>
      </c>
      <c r="EZ67" s="126">
        <f>SUM(EZ25-EZ66)</f>
        <v>0</v>
      </c>
      <c r="FA67" s="126">
        <f>SUM(FA25-FA66)</f>
        <v>0</v>
      </c>
      <c r="FB67" s="126">
        <f>SUM(FC67:FD67)</f>
        <v>2240.1499999999987</v>
      </c>
      <c r="FC67" s="126">
        <f>SUM(FC25-FC66)</f>
        <v>2249.2399999999989</v>
      </c>
      <c r="FD67" s="126">
        <f>SUM(FD25-FD66)</f>
        <v>-9.09</v>
      </c>
      <c r="FE67" s="126">
        <f>SUM(FF67:FG67)</f>
        <v>116.5151202512138</v>
      </c>
      <c r="FF67" s="126">
        <f>SUM(FF25-FF66)</f>
        <v>116.53652818928822</v>
      </c>
      <c r="FG67" s="126">
        <f>SUM(FG25-FG66)</f>
        <v>-2.1407938074425203E-2</v>
      </c>
      <c r="FH67" s="126">
        <f>SUM(FI67:FJ67)</f>
        <v>0</v>
      </c>
      <c r="FI67" s="126">
        <f>SUM(FI25-FI66)</f>
        <v>0</v>
      </c>
      <c r="FJ67" s="126">
        <f>SUM(FJ25-FJ66)</f>
        <v>0</v>
      </c>
      <c r="FK67" s="126">
        <f>SUM(FL67:FM67)</f>
        <v>1892.7870000000003</v>
      </c>
      <c r="FL67" s="126">
        <f>SUM(FL25-FL66)</f>
        <v>1896.6400000000003</v>
      </c>
      <c r="FM67" s="126">
        <f>SUM(FM25-FM66)</f>
        <v>-3.8529999999999998</v>
      </c>
      <c r="FN67" s="82">
        <f t="shared" si="590"/>
        <v>349.54536075364138</v>
      </c>
      <c r="FO67" s="82">
        <f t="shared" si="590"/>
        <v>349.60958456786466</v>
      </c>
      <c r="FP67" s="82">
        <f t="shared" si="590"/>
        <v>-6.422381422327561E-2</v>
      </c>
      <c r="FQ67" s="82">
        <f t="shared" si="590"/>
        <v>0</v>
      </c>
      <c r="FR67" s="82">
        <f t="shared" si="590"/>
        <v>0</v>
      </c>
      <c r="FS67" s="82">
        <f t="shared" si="590"/>
        <v>0</v>
      </c>
      <c r="FT67" s="82">
        <f t="shared" si="590"/>
        <v>5346.1589999999969</v>
      </c>
      <c r="FU67" s="82">
        <f t="shared" si="590"/>
        <v>5369.3799999999974</v>
      </c>
      <c r="FV67" s="82">
        <f t="shared" si="590"/>
        <v>-23.220999999999997</v>
      </c>
      <c r="FW67" s="83">
        <f t="shared" si="302"/>
        <v>-349.54536075364138</v>
      </c>
      <c r="FX67" s="83">
        <f t="shared" si="302"/>
        <v>-349.60958456786466</v>
      </c>
      <c r="FY67" s="83">
        <f t="shared" si="302"/>
        <v>6.422381422327561E-2</v>
      </c>
      <c r="FZ67" s="82">
        <f t="shared" si="591"/>
        <v>6.871663653100768E-4</v>
      </c>
      <c r="GA67" s="82">
        <f t="shared" si="591"/>
        <v>6.0504636530822609E-4</v>
      </c>
      <c r="GB67" s="82">
        <f t="shared" si="591"/>
        <v>8.2120000037377849E-5</v>
      </c>
      <c r="GC67" s="82">
        <f t="shared" si="591"/>
        <v>15007.699829999998</v>
      </c>
      <c r="GD67" s="82">
        <f t="shared" si="591"/>
        <v>14998.317999999996</v>
      </c>
      <c r="GE67" s="82">
        <f t="shared" si="591"/>
        <v>9.3818299999999937</v>
      </c>
      <c r="GF67" s="82">
        <f t="shared" si="591"/>
        <v>18763.726999999995</v>
      </c>
      <c r="GG67" s="82">
        <f t="shared" si="591"/>
        <v>18730.975999999995</v>
      </c>
      <c r="GH67" s="82">
        <f t="shared" si="591"/>
        <v>32.751000000000012</v>
      </c>
      <c r="GI67" s="83">
        <f t="shared" si="304"/>
        <v>15007.699142833633</v>
      </c>
      <c r="GJ67" s="83">
        <f t="shared" si="304"/>
        <v>14998.31739495363</v>
      </c>
      <c r="GK67" s="83">
        <f t="shared" si="304"/>
        <v>9.3817478799999563</v>
      </c>
    </row>
    <row r="68" spans="1:193" ht="18.75" customHeight="1" x14ac:dyDescent="0.3">
      <c r="A68" s="32" t="s">
        <v>97</v>
      </c>
      <c r="B68" s="126">
        <f>SUM(C68:D68)</f>
        <v>7574.2233739533003</v>
      </c>
      <c r="C68" s="126">
        <f t="shared" ref="C68:D68" si="630">SUM(C66:C67)</f>
        <v>7552.7918194316399</v>
      </c>
      <c r="D68" s="126">
        <f t="shared" si="630"/>
        <v>21.4315545216601</v>
      </c>
      <c r="E68" s="126">
        <f>SUM(F68:G68)</f>
        <v>8673.8779999999988</v>
      </c>
      <c r="F68" s="126">
        <f t="shared" ref="F68:G68" si="631">SUM(F66:F67)</f>
        <v>8668.7999999999993</v>
      </c>
      <c r="G68" s="126">
        <f t="shared" si="631"/>
        <v>5.0780000000000003</v>
      </c>
      <c r="H68" s="126">
        <f>SUM(I68:J68)</f>
        <v>8539.57</v>
      </c>
      <c r="I68" s="126">
        <f t="shared" ref="I68:J68" si="632">SUM(I66:I67)</f>
        <v>8536.69</v>
      </c>
      <c r="J68" s="126">
        <f t="shared" si="632"/>
        <v>2.879999999999999</v>
      </c>
      <c r="K68" s="126">
        <f>SUM(L68:M68)</f>
        <v>7574.2233739533003</v>
      </c>
      <c r="L68" s="126">
        <f t="shared" ref="L68:M68" si="633">SUM(L66:L67)</f>
        <v>7552.7918194316399</v>
      </c>
      <c r="M68" s="126">
        <f t="shared" si="633"/>
        <v>21.4315545216601</v>
      </c>
      <c r="N68" s="126">
        <f>SUM(O68:P68)</f>
        <v>8657.2070000000003</v>
      </c>
      <c r="O68" s="126">
        <f t="shared" ref="O68:P68" si="634">SUM(O66:O67)</f>
        <v>8654.3130000000001</v>
      </c>
      <c r="P68" s="126">
        <f t="shared" si="634"/>
        <v>2.8940000000000001</v>
      </c>
      <c r="Q68" s="126">
        <f>SUM(R68:S68)</f>
        <v>8213.4999999999982</v>
      </c>
      <c r="R68" s="126">
        <f t="shared" ref="R68:S68" si="635">SUM(R66:R67)</f>
        <v>8211.0399999999991</v>
      </c>
      <c r="S68" s="126">
        <f t="shared" si="635"/>
        <v>2.4599999999999991</v>
      </c>
      <c r="T68" s="126">
        <f>SUM(U68:V68)</f>
        <v>7574.2233739533003</v>
      </c>
      <c r="U68" s="126">
        <f t="shared" ref="U68:V68" si="636">SUM(U66:U67)</f>
        <v>7552.7918194316399</v>
      </c>
      <c r="V68" s="126">
        <f t="shared" si="636"/>
        <v>21.4315545216601</v>
      </c>
      <c r="W68" s="126">
        <f>SUM(X68:Y68)</f>
        <v>8329.4179999999978</v>
      </c>
      <c r="X68" s="126">
        <f t="shared" ref="X68:Y68" si="637">SUM(X66:X67)</f>
        <v>8288.8499999999985</v>
      </c>
      <c r="Y68" s="126">
        <f t="shared" si="637"/>
        <v>40.567999999999998</v>
      </c>
      <c r="Z68" s="126">
        <f>SUM(AA68:AB68)</f>
        <v>8014.03</v>
      </c>
      <c r="AA68" s="126">
        <f t="shared" ref="AA68:AB68" si="638">SUM(AA66:AA67)</f>
        <v>7961.61</v>
      </c>
      <c r="AB68" s="126">
        <f t="shared" si="638"/>
        <v>52.42</v>
      </c>
      <c r="AC68" s="82">
        <f>SUM(B68+K68+T68)</f>
        <v>22722.670121859901</v>
      </c>
      <c r="AD68" s="82">
        <f t="shared" si="557"/>
        <v>22658.375458294919</v>
      </c>
      <c r="AE68" s="82">
        <f t="shared" si="557"/>
        <v>64.294663564980297</v>
      </c>
      <c r="AF68" s="82">
        <f t="shared" si="557"/>
        <v>25660.502999999997</v>
      </c>
      <c r="AG68" s="82">
        <f t="shared" si="558"/>
        <v>25611.962999999996</v>
      </c>
      <c r="AH68" s="82">
        <f t="shared" si="558"/>
        <v>48.54</v>
      </c>
      <c r="AI68" s="82">
        <f t="shared" si="558"/>
        <v>24767.1</v>
      </c>
      <c r="AJ68" s="82">
        <f t="shared" si="558"/>
        <v>24709.34</v>
      </c>
      <c r="AK68" s="82">
        <f t="shared" si="558"/>
        <v>57.76</v>
      </c>
      <c r="AL68" s="83">
        <f t="shared" si="292"/>
        <v>2937.832878140096</v>
      </c>
      <c r="AM68" s="83">
        <f t="shared" si="292"/>
        <v>2953.5875417050775</v>
      </c>
      <c r="AN68" s="83">
        <f t="shared" si="292"/>
        <v>-15.754663564980298</v>
      </c>
      <c r="AO68" s="126">
        <f>SUM(AP68:AQ68)</f>
        <v>7574.2233739533003</v>
      </c>
      <c r="AP68" s="126">
        <f t="shared" ref="AP68:AQ68" si="639">SUM(AP66:AP67)</f>
        <v>7552.7918194316399</v>
      </c>
      <c r="AQ68" s="126">
        <f t="shared" si="639"/>
        <v>21.4315545216601</v>
      </c>
      <c r="AR68" s="126">
        <f>SUM(AS68:AT68)</f>
        <v>8491.51</v>
      </c>
      <c r="AS68" s="126">
        <f t="shared" ref="AS68:AT68" si="640">SUM(AS66:AS67)</f>
        <v>8487.3060000000005</v>
      </c>
      <c r="AT68" s="126">
        <f t="shared" si="640"/>
        <v>4.2039999999999988</v>
      </c>
      <c r="AU68" s="126">
        <f>SUM(AV68:AW68)</f>
        <v>8332.44</v>
      </c>
      <c r="AV68" s="126">
        <f t="shared" ref="AV68:AW68" si="641">SUM(AV66:AV67)</f>
        <v>8328.17</v>
      </c>
      <c r="AW68" s="126">
        <f t="shared" si="641"/>
        <v>4.2699999999999996</v>
      </c>
      <c r="AX68" s="126">
        <f>SUM(AY68:AZ68)</f>
        <v>7574.2233739533003</v>
      </c>
      <c r="AY68" s="126">
        <f t="shared" ref="AY68:AZ68" si="642">SUM(AY66:AY67)</f>
        <v>7552.7918194316399</v>
      </c>
      <c r="AZ68" s="126">
        <f t="shared" si="642"/>
        <v>21.4315545216601</v>
      </c>
      <c r="BA68" s="126">
        <f>SUM(BB68:BC68)</f>
        <v>8062.2079999999996</v>
      </c>
      <c r="BB68" s="126">
        <f t="shared" ref="BB68:BC68" si="643">SUM(BB66:BB67)</f>
        <v>8050.4690000000001</v>
      </c>
      <c r="BC68" s="126">
        <f t="shared" si="643"/>
        <v>11.739000000000001</v>
      </c>
      <c r="BD68" s="126">
        <f>SUM(BE68:BF68)</f>
        <v>8139.17</v>
      </c>
      <c r="BE68" s="126">
        <f t="shared" ref="BE68:BF68" si="644">SUM(BE66:BE67)</f>
        <v>8131.91</v>
      </c>
      <c r="BF68" s="126">
        <f t="shared" si="644"/>
        <v>7.26</v>
      </c>
      <c r="BG68" s="126">
        <f>SUM(BH68:BI68)</f>
        <v>7574.2233739533003</v>
      </c>
      <c r="BH68" s="126">
        <f t="shared" ref="BH68:BI68" si="645">SUM(BH66:BH67)</f>
        <v>7552.7918194316399</v>
      </c>
      <c r="BI68" s="126">
        <f t="shared" si="645"/>
        <v>21.4315545216601</v>
      </c>
      <c r="BJ68" s="126">
        <f>SUM(BK68:BL68)</f>
        <v>0</v>
      </c>
      <c r="BK68" s="126">
        <f t="shared" ref="BK68:BL68" si="646">SUM(BK66:BK67)</f>
        <v>0</v>
      </c>
      <c r="BL68" s="126">
        <f t="shared" si="646"/>
        <v>0</v>
      </c>
      <c r="BM68" s="126">
        <f>SUM(BN68:BO68)</f>
        <v>8210.9699999999993</v>
      </c>
      <c r="BN68" s="126">
        <f t="shared" ref="BN68:BO68" si="647">SUM(BN66:BN67)</f>
        <v>8155.91</v>
      </c>
      <c r="BO68" s="126">
        <f t="shared" si="647"/>
        <v>55.06</v>
      </c>
      <c r="BP68" s="82">
        <f t="shared" si="568"/>
        <v>22722.670121859901</v>
      </c>
      <c r="BQ68" s="82">
        <f t="shared" si="568"/>
        <v>22658.375458294919</v>
      </c>
      <c r="BR68" s="82">
        <f t="shared" si="568"/>
        <v>64.294663564980297</v>
      </c>
      <c r="BS68" s="82">
        <f t="shared" si="568"/>
        <v>16553.718000000001</v>
      </c>
      <c r="BT68" s="82">
        <f t="shared" si="568"/>
        <v>16537.775000000001</v>
      </c>
      <c r="BU68" s="82">
        <f t="shared" si="568"/>
        <v>15.943</v>
      </c>
      <c r="BV68" s="82">
        <f t="shared" si="568"/>
        <v>24682.58</v>
      </c>
      <c r="BW68" s="82">
        <f t="shared" si="568"/>
        <v>24615.99</v>
      </c>
      <c r="BX68" s="82">
        <f t="shared" si="568"/>
        <v>66.59</v>
      </c>
      <c r="BY68" s="83">
        <f t="shared" si="294"/>
        <v>-6168.9521218599002</v>
      </c>
      <c r="BZ68" s="83">
        <f t="shared" si="294"/>
        <v>-6120.6004582949172</v>
      </c>
      <c r="CA68" s="83">
        <f t="shared" si="294"/>
        <v>-48.351663564980299</v>
      </c>
      <c r="CB68" s="82">
        <f t="shared" si="569"/>
        <v>45445.340243719802</v>
      </c>
      <c r="CC68" s="82">
        <f t="shared" si="569"/>
        <v>45316.750916589837</v>
      </c>
      <c r="CD68" s="82">
        <f t="shared" si="569"/>
        <v>128.58932712996059</v>
      </c>
      <c r="CE68" s="82">
        <f t="shared" si="569"/>
        <v>42214.220999999998</v>
      </c>
      <c r="CF68" s="82">
        <f t="shared" si="569"/>
        <v>42149.737999999998</v>
      </c>
      <c r="CG68" s="82">
        <f t="shared" si="569"/>
        <v>64.483000000000004</v>
      </c>
      <c r="CH68" s="82">
        <f t="shared" si="569"/>
        <v>49449.68</v>
      </c>
      <c r="CI68" s="82">
        <f t="shared" si="569"/>
        <v>49325.33</v>
      </c>
      <c r="CJ68" s="82">
        <f t="shared" si="569"/>
        <v>124.35</v>
      </c>
      <c r="CK68" s="83">
        <f t="shared" si="296"/>
        <v>-3231.1192437198042</v>
      </c>
      <c r="CL68" s="83">
        <f t="shared" si="296"/>
        <v>-3167.0129165898397</v>
      </c>
      <c r="CM68" s="83">
        <f t="shared" si="296"/>
        <v>-64.10632712996059</v>
      </c>
      <c r="CN68" s="126">
        <f>SUM(CO68:CP68)</f>
        <v>7829.162169203546</v>
      </c>
      <c r="CO68" s="126">
        <f t="shared" ref="CO68:CP68" si="648">SUM(CO66:CO67)</f>
        <v>7807.5711506138896</v>
      </c>
      <c r="CP68" s="126">
        <f t="shared" si="648"/>
        <v>21.591018589656166</v>
      </c>
      <c r="CQ68" s="126">
        <f>SUM(CR68:CS68)</f>
        <v>0</v>
      </c>
      <c r="CR68" s="126">
        <f t="shared" ref="CR68:CS68" si="649">SUM(CR66:CR67)</f>
        <v>0</v>
      </c>
      <c r="CS68" s="126">
        <f t="shared" si="649"/>
        <v>0</v>
      </c>
      <c r="CT68" s="126">
        <f>SUM(CU68:CV68)</f>
        <v>7755.1799999999994</v>
      </c>
      <c r="CU68" s="126">
        <f t="shared" ref="CU68:CV68" si="650">SUM(CU66:CU67)</f>
        <v>7750.6399999999994</v>
      </c>
      <c r="CV68" s="126">
        <f t="shared" si="650"/>
        <v>4.54</v>
      </c>
      <c r="CW68" s="126">
        <f>SUM(CX68:CY68)</f>
        <v>7829.162169203546</v>
      </c>
      <c r="CX68" s="126">
        <f t="shared" ref="CX68:CY68" si="651">SUM(CX66:CX67)</f>
        <v>7807.5711506138896</v>
      </c>
      <c r="CY68" s="126">
        <f t="shared" si="651"/>
        <v>21.591018589656166</v>
      </c>
      <c r="CZ68" s="126">
        <f>SUM(DA68:DB68)</f>
        <v>0</v>
      </c>
      <c r="DA68" s="126">
        <f t="shared" ref="DA68:DB68" si="652">SUM(DA66:DA67)</f>
        <v>0</v>
      </c>
      <c r="DB68" s="126">
        <f t="shared" si="652"/>
        <v>0</v>
      </c>
      <c r="DC68" s="126">
        <f>SUM(DD68:DE68)</f>
        <v>8830.5500000000011</v>
      </c>
      <c r="DD68" s="126">
        <f t="shared" ref="DD68:DE68" si="653">SUM(DD66:DD67)</f>
        <v>8825.0400000000009</v>
      </c>
      <c r="DE68" s="126">
        <f t="shared" si="653"/>
        <v>5.51</v>
      </c>
      <c r="DF68" s="126">
        <f>SUM(DG68:DH68)</f>
        <v>7829.162169203546</v>
      </c>
      <c r="DG68" s="126">
        <f t="shared" ref="DG68:DH68" si="654">SUM(DG66:DG67)</f>
        <v>7807.5711506138896</v>
      </c>
      <c r="DH68" s="126">
        <f t="shared" si="654"/>
        <v>21.591018589656166</v>
      </c>
      <c r="DI68" s="126">
        <f>SUM(DJ68:DK68)</f>
        <v>0</v>
      </c>
      <c r="DJ68" s="126">
        <f t="shared" ref="DJ68:DK68" si="655">SUM(DJ66:DJ67)</f>
        <v>0</v>
      </c>
      <c r="DK68" s="126">
        <f t="shared" si="655"/>
        <v>0</v>
      </c>
      <c r="DL68" s="126">
        <f>SUM(DM68:DN68)</f>
        <v>8183.5</v>
      </c>
      <c r="DM68" s="126">
        <f t="shared" ref="DM68:DN68" si="656">SUM(DM66:DM67)</f>
        <v>8126.6</v>
      </c>
      <c r="DN68" s="126">
        <f t="shared" si="656"/>
        <v>56.900000000000006</v>
      </c>
      <c r="DO68" s="82">
        <f t="shared" si="579"/>
        <v>23487.486507610636</v>
      </c>
      <c r="DP68" s="82">
        <f t="shared" si="579"/>
        <v>23422.713451841668</v>
      </c>
      <c r="DQ68" s="82">
        <f t="shared" si="579"/>
        <v>64.773055768968504</v>
      </c>
      <c r="DR68" s="82">
        <f t="shared" si="579"/>
        <v>0</v>
      </c>
      <c r="DS68" s="82">
        <f t="shared" si="579"/>
        <v>0</v>
      </c>
      <c r="DT68" s="82">
        <f t="shared" si="579"/>
        <v>0</v>
      </c>
      <c r="DU68" s="82">
        <f t="shared" si="579"/>
        <v>24769.23</v>
      </c>
      <c r="DV68" s="82">
        <f t="shared" si="579"/>
        <v>24702.28</v>
      </c>
      <c r="DW68" s="82">
        <f t="shared" si="579"/>
        <v>66.95</v>
      </c>
      <c r="DX68" s="83">
        <f t="shared" si="298"/>
        <v>-23487.486507610636</v>
      </c>
      <c r="DY68" s="83">
        <f t="shared" si="298"/>
        <v>-23422.713451841668</v>
      </c>
      <c r="DZ68" s="83">
        <f t="shared" si="298"/>
        <v>-64.773055768968504</v>
      </c>
      <c r="EA68" s="217">
        <f t="shared" si="580"/>
        <v>68932.826751330431</v>
      </c>
      <c r="EB68" s="217">
        <f t="shared" si="580"/>
        <v>68739.464368431509</v>
      </c>
      <c r="EC68" s="217">
        <f t="shared" si="580"/>
        <v>193.3623828989291</v>
      </c>
      <c r="ED68" s="82">
        <f t="shared" si="580"/>
        <v>42214.220999999998</v>
      </c>
      <c r="EE68" s="82">
        <f t="shared" si="580"/>
        <v>42149.737999999998</v>
      </c>
      <c r="EF68" s="82">
        <f t="shared" si="580"/>
        <v>64.483000000000004</v>
      </c>
      <c r="EG68" s="217">
        <f t="shared" si="580"/>
        <v>74218.91</v>
      </c>
      <c r="EH68" s="217">
        <f t="shared" si="580"/>
        <v>74027.61</v>
      </c>
      <c r="EI68" s="217">
        <f t="shared" si="580"/>
        <v>191.3</v>
      </c>
      <c r="EJ68" s="83">
        <f t="shared" si="300"/>
        <v>-26718.605751330433</v>
      </c>
      <c r="EK68" s="83">
        <f t="shared" si="300"/>
        <v>-26589.726368431511</v>
      </c>
      <c r="EL68" s="83">
        <f t="shared" si="300"/>
        <v>-128.87938289892909</v>
      </c>
      <c r="EM68" s="126">
        <f>SUM(EN68:EO68)</f>
        <v>7829.162169203546</v>
      </c>
      <c r="EN68" s="126">
        <f t="shared" ref="EN68:EO68" si="657">SUM(EN66:EN67)</f>
        <v>7807.5711506138896</v>
      </c>
      <c r="EO68" s="126">
        <f t="shared" si="657"/>
        <v>21.591018589656166</v>
      </c>
      <c r="EP68" s="126">
        <f>SUM(EQ68:ER68)</f>
        <v>0</v>
      </c>
      <c r="EQ68" s="126">
        <f t="shared" ref="EQ68:ER68" si="658">SUM(EQ66:EQ67)</f>
        <v>0</v>
      </c>
      <c r="ER68" s="126">
        <f t="shared" si="658"/>
        <v>0</v>
      </c>
      <c r="ES68" s="126">
        <f>SUM(ET68:EU68)</f>
        <v>8308.1699999999983</v>
      </c>
      <c r="ET68" s="126">
        <f t="shared" ref="ET68:EU68" si="659">SUM(ET66:ET67)</f>
        <v>8302.7599999999984</v>
      </c>
      <c r="EU68" s="126">
        <f t="shared" si="659"/>
        <v>5.41</v>
      </c>
      <c r="EV68" s="126">
        <f>SUM(EW68:EX68)</f>
        <v>7829.162169203546</v>
      </c>
      <c r="EW68" s="126">
        <f t="shared" ref="EW68:EX68" si="660">SUM(EW66:EW67)</f>
        <v>7807.5711506138896</v>
      </c>
      <c r="EX68" s="126">
        <f t="shared" si="660"/>
        <v>21.591018589656166</v>
      </c>
      <c r="EY68" s="126">
        <f>SUM(EZ68:FA68)</f>
        <v>0</v>
      </c>
      <c r="EZ68" s="126">
        <f t="shared" ref="EZ68:FA68" si="661">SUM(EZ66:EZ67)</f>
        <v>0</v>
      </c>
      <c r="FA68" s="126">
        <f t="shared" si="661"/>
        <v>0</v>
      </c>
      <c r="FB68" s="126">
        <f>SUM(FC68:FD68)</f>
        <v>8631</v>
      </c>
      <c r="FC68" s="126">
        <f t="shared" ref="FC68:FD68" si="662">SUM(FC66:FC67)</f>
        <v>8625.0499999999993</v>
      </c>
      <c r="FD68" s="126">
        <f t="shared" si="662"/>
        <v>5.9499999999999993</v>
      </c>
      <c r="FE68" s="126">
        <f>SUM(FF68:FG68)</f>
        <v>7829.162169203546</v>
      </c>
      <c r="FF68" s="126">
        <f t="shared" ref="FF68:FG68" si="663">SUM(FF66:FF67)</f>
        <v>7807.5711506138896</v>
      </c>
      <c r="FG68" s="126">
        <f t="shared" si="663"/>
        <v>21.591018589656166</v>
      </c>
      <c r="FH68" s="126">
        <f>SUM(FI68:FJ68)</f>
        <v>0</v>
      </c>
      <c r="FI68" s="126">
        <f t="shared" ref="FI68:FJ68" si="664">SUM(FI66:FI67)</f>
        <v>0</v>
      </c>
      <c r="FJ68" s="126">
        <f t="shared" si="664"/>
        <v>0</v>
      </c>
      <c r="FK68" s="126">
        <f>SUM(FL68:FM68)</f>
        <v>8619.3960000000006</v>
      </c>
      <c r="FL68" s="126">
        <f t="shared" ref="FL68:FM68" si="665">SUM(FL66:FL67)</f>
        <v>8608.2000000000007</v>
      </c>
      <c r="FM68" s="126">
        <f t="shared" si="665"/>
        <v>11.196</v>
      </c>
      <c r="FN68" s="82">
        <f t="shared" si="590"/>
        <v>23487.486507610636</v>
      </c>
      <c r="FO68" s="82">
        <f t="shared" si="590"/>
        <v>23422.713451841668</v>
      </c>
      <c r="FP68" s="82">
        <f t="shared" si="590"/>
        <v>64.773055768968504</v>
      </c>
      <c r="FQ68" s="82">
        <f t="shared" si="590"/>
        <v>0</v>
      </c>
      <c r="FR68" s="82">
        <f t="shared" si="590"/>
        <v>0</v>
      </c>
      <c r="FS68" s="82">
        <f t="shared" si="590"/>
        <v>0</v>
      </c>
      <c r="FT68" s="82">
        <f t="shared" si="590"/>
        <v>25558.565999999999</v>
      </c>
      <c r="FU68" s="82">
        <f t="shared" si="590"/>
        <v>25536.01</v>
      </c>
      <c r="FV68" s="82">
        <f t="shared" si="590"/>
        <v>22.555999999999997</v>
      </c>
      <c r="FW68" s="83">
        <f t="shared" si="302"/>
        <v>-23487.486507610636</v>
      </c>
      <c r="FX68" s="83">
        <f t="shared" si="302"/>
        <v>-23422.713451841668</v>
      </c>
      <c r="FY68" s="83">
        <f t="shared" si="302"/>
        <v>-64.773055768968504</v>
      </c>
      <c r="FZ68" s="82">
        <f t="shared" si="591"/>
        <v>92420.313258941067</v>
      </c>
      <c r="GA68" s="82">
        <f t="shared" si="591"/>
        <v>92162.17782027318</v>
      </c>
      <c r="GB68" s="82">
        <f t="shared" si="591"/>
        <v>258.13543866789757</v>
      </c>
      <c r="GC68" s="82">
        <f t="shared" si="591"/>
        <v>42214.220999999998</v>
      </c>
      <c r="GD68" s="82">
        <f t="shared" si="591"/>
        <v>42149.737999999998</v>
      </c>
      <c r="GE68" s="82">
        <f t="shared" si="591"/>
        <v>64.483000000000004</v>
      </c>
      <c r="GF68" s="82">
        <f t="shared" si="591"/>
        <v>99777.475999999995</v>
      </c>
      <c r="GG68" s="82">
        <f t="shared" si="591"/>
        <v>99563.62</v>
      </c>
      <c r="GH68" s="82">
        <f t="shared" si="591"/>
        <v>213.85599999999999</v>
      </c>
      <c r="GI68" s="83">
        <f t="shared" si="304"/>
        <v>-50206.092258941069</v>
      </c>
      <c r="GJ68" s="83">
        <f t="shared" si="304"/>
        <v>-50012.439820273183</v>
      </c>
      <c r="GK68" s="83">
        <f t="shared" si="304"/>
        <v>-193.65243866789757</v>
      </c>
    </row>
    <row r="69" spans="1:193" ht="18.75" customHeight="1" x14ac:dyDescent="0.3">
      <c r="A69" s="133" t="s">
        <v>98</v>
      </c>
      <c r="B69" s="126">
        <f>SUM(B68/B62)</f>
        <v>31.954201718405141</v>
      </c>
      <c r="C69" s="126">
        <f t="shared" ref="C69:D69" si="666">SUM(C68/C62)</f>
        <v>32.062929720822972</v>
      </c>
      <c r="D69" s="126">
        <f t="shared" si="666"/>
        <v>14.557282316599313</v>
      </c>
      <c r="E69" s="126">
        <f>SUM(E68/E62)</f>
        <v>32.037430468859654</v>
      </c>
      <c r="F69" s="126">
        <f t="shared" ref="F69:G69" si="667">SUM(F68/F62)</f>
        <v>32.060001553294647</v>
      </c>
      <c r="G69" s="126">
        <f t="shared" si="667"/>
        <v>14.550143266475647</v>
      </c>
      <c r="H69" s="126">
        <f>SUM(H68/H62)</f>
        <v>32.043895593179627</v>
      </c>
      <c r="I69" s="126">
        <f t="shared" ref="I69:J69" si="668">SUM(I68/I62)</f>
        <v>32.05750808320159</v>
      </c>
      <c r="J69" s="126">
        <f t="shared" si="668"/>
        <v>14.187192118226594</v>
      </c>
      <c r="K69" s="126">
        <f>SUM(K68/K62)</f>
        <v>31.954201718405141</v>
      </c>
      <c r="L69" s="126">
        <f t="shared" ref="L69:M69" si="669">SUM(L68/L62)</f>
        <v>32.062929720822972</v>
      </c>
      <c r="M69" s="126">
        <f t="shared" si="669"/>
        <v>14.557282316599313</v>
      </c>
      <c r="N69" s="126">
        <f>SUM(N68/N62)</f>
        <v>32.048417607883643</v>
      </c>
      <c r="O69" s="126">
        <f t="shared" ref="O69:P69" si="670">SUM(O68/O62)</f>
        <v>32.061323306042304</v>
      </c>
      <c r="P69" s="126">
        <f t="shared" si="670"/>
        <v>14.542713567839195</v>
      </c>
      <c r="Q69" s="126">
        <f>SUM(Q68/Q62)</f>
        <v>32.045679773395861</v>
      </c>
      <c r="R69" s="126">
        <f t="shared" ref="R69:S69" si="671">SUM(R68/R62)</f>
        <v>32.057720012649675</v>
      </c>
      <c r="S69" s="126">
        <f t="shared" si="671"/>
        <v>14.219653179190747</v>
      </c>
      <c r="T69" s="126">
        <f>SUM(T68/T62)</f>
        <v>31.954201718405141</v>
      </c>
      <c r="U69" s="126">
        <f t="shared" ref="U69:V69" si="672">SUM(U68/U62)</f>
        <v>32.062929720822972</v>
      </c>
      <c r="V69" s="126">
        <f t="shared" si="672"/>
        <v>14.557282316599313</v>
      </c>
      <c r="W69" s="126">
        <f>SUM(W68/W62)</f>
        <v>31.874765132004416</v>
      </c>
      <c r="X69" s="126">
        <f t="shared" ref="X69:Y69" si="673">SUM(X68/X62)</f>
        <v>32.061338872320917</v>
      </c>
      <c r="Y69" s="126">
        <f t="shared" si="673"/>
        <v>14.56137832017229</v>
      </c>
      <c r="Z69" s="126">
        <f>SUM(Z68/Z62)</f>
        <v>31.796280793356686</v>
      </c>
      <c r="AA69" s="126">
        <f t="shared" ref="AA69:AB69" si="674">SUM(AA68/AA62)</f>
        <v>32.056344946711064</v>
      </c>
      <c r="AB69" s="126">
        <f t="shared" si="674"/>
        <v>14.244565217391305</v>
      </c>
      <c r="AC69" s="129">
        <f>SUM(AC68/AC62)</f>
        <v>31.954201718405141</v>
      </c>
      <c r="AD69" s="129">
        <f t="shared" ref="AD69:AE69" si="675">SUM(AD68/AD62)</f>
        <v>32.062929720822972</v>
      </c>
      <c r="AE69" s="129">
        <f t="shared" si="675"/>
        <v>14.557282316599311</v>
      </c>
      <c r="AF69" s="129">
        <f>SUM(AF68/AF62)</f>
        <v>31.988141183862133</v>
      </c>
      <c r="AG69" s="129">
        <f t="shared" ref="AG69:AH69" si="676">SUM(AG68/AG62)</f>
        <v>32.060880961978029</v>
      </c>
      <c r="AH69" s="129">
        <f t="shared" si="676"/>
        <v>14.559088182363526</v>
      </c>
      <c r="AI69" s="129">
        <f>SUM(AI68/AI62)</f>
        <v>31.963941175331836</v>
      </c>
      <c r="AJ69" s="129">
        <f t="shared" ref="AJ69:AK69" si="677">SUM(AJ68/AJ62)</f>
        <v>32.057203722419494</v>
      </c>
      <c r="AK69" s="129">
        <f t="shared" si="677"/>
        <v>14.240631163708086</v>
      </c>
      <c r="AL69" s="83">
        <f t="shared" si="292"/>
        <v>3.3939465456992224E-2</v>
      </c>
      <c r="AM69" s="83">
        <f t="shared" si="292"/>
        <v>-2.0487588449427108E-3</v>
      </c>
      <c r="AN69" s="83">
        <f t="shared" si="292"/>
        <v>1.8058657642150422E-3</v>
      </c>
      <c r="AO69" s="126">
        <f>SUM(AO68/AO62)</f>
        <v>31.954201718405141</v>
      </c>
      <c r="AP69" s="126">
        <f t="shared" ref="AP69:AQ69" si="678">SUM(AP68/AP62)</f>
        <v>32.062929720822972</v>
      </c>
      <c r="AQ69" s="126">
        <f t="shared" si="678"/>
        <v>14.557282316599313</v>
      </c>
      <c r="AR69" s="126">
        <f>SUM(AR68/AR62)</f>
        <v>32.043554881339176</v>
      </c>
      <c r="AS69" s="126">
        <f t="shared" ref="AS69:AT69" si="679">SUM(AS68/AS62)</f>
        <v>32.062657247553922</v>
      </c>
      <c r="AT69" s="126">
        <f t="shared" si="679"/>
        <v>14.546712802768162</v>
      </c>
      <c r="AU69" s="126">
        <f>SUM(AU68/AU62)</f>
        <v>32.037126038594778</v>
      </c>
      <c r="AV69" s="126">
        <f t="shared" ref="AV69:AW69" si="680">SUM(AV68/AV62)</f>
        <v>32.057685719454781</v>
      </c>
      <c r="AW69" s="126">
        <f t="shared" si="680"/>
        <v>14.233333333333333</v>
      </c>
      <c r="AX69" s="126">
        <f>SUM(AX68/AX62)</f>
        <v>31.954201718405141</v>
      </c>
      <c r="AY69" s="126">
        <f t="shared" ref="AY69:AZ69" si="681">SUM(AY68/AY62)</f>
        <v>32.062929720822972</v>
      </c>
      <c r="AZ69" s="126">
        <f t="shared" si="681"/>
        <v>14.557282316599313</v>
      </c>
      <c r="BA69" s="126">
        <f>SUM(BA68/BA62)</f>
        <v>32.005462463428088</v>
      </c>
      <c r="BB69" s="126">
        <f t="shared" ref="BB69:BC69" si="682">SUM(BB68/BB62)</f>
        <v>32.061446862741192</v>
      </c>
      <c r="BC69" s="126">
        <f t="shared" si="682"/>
        <v>14.564516129032258</v>
      </c>
      <c r="BD69" s="126">
        <f>SUM(BD68/BD62)</f>
        <v>32.022291991250022</v>
      </c>
      <c r="BE69" s="126">
        <f t="shared" ref="BE69:BF69" si="683">SUM(BE68/BE62)</f>
        <v>32.058053630421583</v>
      </c>
      <c r="BF69" s="126">
        <f t="shared" si="683"/>
        <v>14.235294117647058</v>
      </c>
      <c r="BG69" s="126">
        <f>SUM(BG68/BG62)</f>
        <v>31.954201718405141</v>
      </c>
      <c r="BH69" s="126">
        <f t="shared" ref="BH69:BI69" si="684">SUM(BH68/BH62)</f>
        <v>32.062929720822972</v>
      </c>
      <c r="BI69" s="126">
        <f t="shared" si="684"/>
        <v>14.557282316599313</v>
      </c>
      <c r="BJ69" s="126" t="e">
        <f>SUM(BJ68/BJ62)</f>
        <v>#DIV/0!</v>
      </c>
      <c r="BK69" s="126" t="e">
        <f t="shared" ref="BK69:BL69" si="685">SUM(BK68/BK62)</f>
        <v>#DIV/0!</v>
      </c>
      <c r="BL69" s="126" t="e">
        <f t="shared" si="685"/>
        <v>#DIV/0!</v>
      </c>
      <c r="BM69" s="126">
        <f>SUM(BM68/BM62)</f>
        <v>31.791086383329652</v>
      </c>
      <c r="BN69" s="126">
        <f t="shared" ref="BN69:CJ69" si="686">SUM(BN68/BN62)</f>
        <v>32.05775648256968</v>
      </c>
      <c r="BO69" s="126">
        <f t="shared" si="686"/>
        <v>14.242110708742887</v>
      </c>
      <c r="BP69" s="129">
        <f t="shared" si="686"/>
        <v>31.954201718405141</v>
      </c>
      <c r="BQ69" s="129">
        <f t="shared" si="686"/>
        <v>32.062929720822972</v>
      </c>
      <c r="BR69" s="129">
        <f t="shared" si="686"/>
        <v>14.557282316599311</v>
      </c>
      <c r="BS69" s="129">
        <f t="shared" si="686"/>
        <v>32.024991294254207</v>
      </c>
      <c r="BT69" s="129">
        <f t="shared" si="686"/>
        <v>32.062068029584822</v>
      </c>
      <c r="BU69" s="129">
        <f t="shared" si="686"/>
        <v>14.559817351598173</v>
      </c>
      <c r="BV69" s="129">
        <f t="shared" si="686"/>
        <v>31.949988220644165</v>
      </c>
      <c r="BW69" s="129">
        <f t="shared" si="686"/>
        <v>32.057830703954615</v>
      </c>
      <c r="BX69" s="129">
        <f t="shared" si="686"/>
        <v>14.240804106073567</v>
      </c>
      <c r="BY69" s="83">
        <f t="shared" si="294"/>
        <v>7.0789575849065756E-2</v>
      </c>
      <c r="BZ69" s="83">
        <f t="shared" si="294"/>
        <v>-8.6169123814983095E-4</v>
      </c>
      <c r="CA69" s="83">
        <f t="shared" si="294"/>
        <v>2.5350349988624288E-3</v>
      </c>
      <c r="CB69" s="129">
        <f t="shared" si="686"/>
        <v>31.954201718405141</v>
      </c>
      <c r="CC69" s="129">
        <f t="shared" si="686"/>
        <v>32.062929720822972</v>
      </c>
      <c r="CD69" s="129">
        <f t="shared" si="686"/>
        <v>14.557282316599311</v>
      </c>
      <c r="CE69" s="129">
        <f t="shared" si="686"/>
        <v>32.002581328918154</v>
      </c>
      <c r="CF69" s="129">
        <f t="shared" si="686"/>
        <v>32.061346706636471</v>
      </c>
      <c r="CG69" s="129">
        <f t="shared" si="686"/>
        <v>14.559268457891172</v>
      </c>
      <c r="CH69" s="129">
        <f t="shared" si="686"/>
        <v>31.956975099248215</v>
      </c>
      <c r="CI69" s="129">
        <f t="shared" si="686"/>
        <v>32.057516616828636</v>
      </c>
      <c r="CJ69" s="129">
        <f t="shared" si="686"/>
        <v>14.240723774622079</v>
      </c>
      <c r="CK69" s="83">
        <f t="shared" si="296"/>
        <v>4.8379610513013205E-2</v>
      </c>
      <c r="CL69" s="83">
        <f t="shared" si="296"/>
        <v>-1.583014186500975E-3</v>
      </c>
      <c r="CM69" s="83">
        <f t="shared" si="296"/>
        <v>1.9861412918604771E-3</v>
      </c>
      <c r="CN69" s="126">
        <f>SUM(CN68/CN62)</f>
        <v>33.029739801594999</v>
      </c>
      <c r="CO69" s="126">
        <f t="shared" ref="CO69:CP69" si="687">SUM(CO68/CO62)</f>
        <v>33.144512794382315</v>
      </c>
      <c r="CP69" s="126">
        <f t="shared" si="687"/>
        <v>14.665597532596641</v>
      </c>
      <c r="CQ69" s="126" t="e">
        <f>SUM(CQ68/CQ62)</f>
        <v>#DIV/0!</v>
      </c>
      <c r="CR69" s="126" t="e">
        <f t="shared" ref="CR69:CS69" si="688">SUM(CR68/CR62)</f>
        <v>#DIV/0!</v>
      </c>
      <c r="CS69" s="126" t="e">
        <f t="shared" si="688"/>
        <v>#DIV/0!</v>
      </c>
      <c r="CT69" s="126">
        <f>SUM(CT68/CT62)</f>
        <v>32.038784413524141</v>
      </c>
      <c r="CU69" s="126">
        <f t="shared" ref="CU69:CV69" si="689">SUM(CU68/CU62)</f>
        <v>32.06122153508862</v>
      </c>
      <c r="CV69" s="126">
        <f t="shared" si="689"/>
        <v>14.59807073954984</v>
      </c>
      <c r="CW69" s="126">
        <f>SUM(CW68/CW62)</f>
        <v>33.029739801594999</v>
      </c>
      <c r="CX69" s="126">
        <f t="shared" ref="CX69:CY69" si="690">SUM(CX68/CX62)</f>
        <v>33.144512794382315</v>
      </c>
      <c r="CY69" s="126">
        <f t="shared" si="690"/>
        <v>14.665597532596641</v>
      </c>
      <c r="CZ69" s="126" t="e">
        <f>SUM(CZ68/CZ62)</f>
        <v>#DIV/0!</v>
      </c>
      <c r="DA69" s="126" t="e">
        <f t="shared" ref="DA69:DB69" si="691">SUM(DA68/DA62)</f>
        <v>#DIV/0!</v>
      </c>
      <c r="DB69" s="126" t="e">
        <f t="shared" si="691"/>
        <v>#DIV/0!</v>
      </c>
      <c r="DC69" s="126">
        <f>SUM(DC68/DC62)</f>
        <v>32.037346761817354</v>
      </c>
      <c r="DD69" s="126">
        <f t="shared" ref="DD69:DE69" si="692">SUM(DD68/DD62)</f>
        <v>32.0614414322771</v>
      </c>
      <c r="DE69" s="126">
        <f t="shared" si="692"/>
        <v>14.538258575197888</v>
      </c>
      <c r="DF69" s="126">
        <f>SUM(DF68/DF62)</f>
        <v>33.029739801594999</v>
      </c>
      <c r="DG69" s="126">
        <f t="shared" ref="DG69:DH69" si="693">SUM(DG68/DG62)</f>
        <v>33.144512794382315</v>
      </c>
      <c r="DH69" s="126">
        <f t="shared" si="693"/>
        <v>14.665597532596641</v>
      </c>
      <c r="DI69" s="126" t="e">
        <f>SUM(DI68/DI62)</f>
        <v>#DIV/0!</v>
      </c>
      <c r="DJ69" s="126" t="e">
        <f t="shared" ref="DJ69:DK69" si="694">SUM(DJ68/DJ62)</f>
        <v>#DIV/0!</v>
      </c>
      <c r="DK69" s="126" t="e">
        <f t="shared" si="694"/>
        <v>#DIV/0!</v>
      </c>
      <c r="DL69" s="126">
        <f>SUM(DL68/DL62)</f>
        <v>31.795523333294486</v>
      </c>
      <c r="DM69" s="126">
        <f t="shared" ref="DM69:DN69" si="695">SUM(DM68/DM62)</f>
        <v>32.06126144608259</v>
      </c>
      <c r="DN69" s="126">
        <f t="shared" si="695"/>
        <v>14.559877175025591</v>
      </c>
      <c r="DO69" s="129">
        <f>SUM(DO68/DO62)</f>
        <v>33.029739801594992</v>
      </c>
      <c r="DP69" s="129">
        <f t="shared" ref="DP69:DW69" si="696">SUM(DP68/DP62)</f>
        <v>33.144512794382315</v>
      </c>
      <c r="DQ69" s="129">
        <f t="shared" si="696"/>
        <v>14.665597532596642</v>
      </c>
      <c r="DR69" s="129" t="e">
        <f>SUM(DR68/DR62)</f>
        <v>#DIV/0!</v>
      </c>
      <c r="DS69" s="129" t="e">
        <f t="shared" si="696"/>
        <v>#DIV/0!</v>
      </c>
      <c r="DT69" s="129" t="e">
        <f t="shared" si="696"/>
        <v>#DIV/0!</v>
      </c>
      <c r="DU69" s="129">
        <f>SUM(DU68/DU62)</f>
        <v>31.957492761925405</v>
      </c>
      <c r="DV69" s="129">
        <f t="shared" si="696"/>
        <v>32.061313224395498</v>
      </c>
      <c r="DW69" s="129">
        <f t="shared" si="696"/>
        <v>14.560678555893867</v>
      </c>
      <c r="DX69" s="83" t="e">
        <f t="shared" si="298"/>
        <v>#DIV/0!</v>
      </c>
      <c r="DY69" s="83" t="e">
        <f t="shared" si="298"/>
        <v>#DIV/0!</v>
      </c>
      <c r="DZ69" s="83" t="e">
        <f t="shared" si="298"/>
        <v>#DIV/0!</v>
      </c>
      <c r="EA69" s="129">
        <f>SUM(EA68/EA62)</f>
        <v>32.312714412801753</v>
      </c>
      <c r="EB69" s="129">
        <f t="shared" ref="EB69:EI69" si="697">SUM(EB68/EB62)</f>
        <v>32.423457412009419</v>
      </c>
      <c r="EC69" s="129">
        <f t="shared" si="697"/>
        <v>14.593387388598423</v>
      </c>
      <c r="ED69" s="129">
        <f>SUM(ED68/ED62)</f>
        <v>32.002581328918154</v>
      </c>
      <c r="EE69" s="129">
        <f t="shared" si="697"/>
        <v>32.061346706636471</v>
      </c>
      <c r="EF69" s="129">
        <f t="shared" si="697"/>
        <v>14.559268457891172</v>
      </c>
      <c r="EG69" s="129">
        <f>SUM(EG68/EG62)</f>
        <v>31.957147858017244</v>
      </c>
      <c r="EH69" s="129">
        <f t="shared" si="697"/>
        <v>32.058783407192607</v>
      </c>
      <c r="EI69" s="129">
        <f t="shared" si="697"/>
        <v>14.351087771942989</v>
      </c>
      <c r="EJ69" s="83">
        <f t="shared" si="300"/>
        <v>-0.31013308388359917</v>
      </c>
      <c r="EK69" s="83">
        <f t="shared" si="300"/>
        <v>-0.36211070537294887</v>
      </c>
      <c r="EL69" s="83">
        <f t="shared" si="300"/>
        <v>-3.4118930707251138E-2</v>
      </c>
      <c r="EM69" s="126">
        <f>SUM(EM68/EM62)</f>
        <v>33.029739801594999</v>
      </c>
      <c r="EN69" s="126">
        <f t="shared" ref="EN69:EO69" si="698">SUM(EN68/EN62)</f>
        <v>33.144512794382315</v>
      </c>
      <c r="EO69" s="126">
        <f t="shared" si="698"/>
        <v>14.665597532596641</v>
      </c>
      <c r="EP69" s="126" t="e">
        <f>SUM(EP68/EP62)</f>
        <v>#DIV/0!</v>
      </c>
      <c r="EQ69" s="126" t="e">
        <f t="shared" ref="EQ69:ER69" si="699">SUM(EQ68/EQ62)</f>
        <v>#DIV/0!</v>
      </c>
      <c r="ER69" s="126" t="e">
        <f t="shared" si="699"/>
        <v>#DIV/0!</v>
      </c>
      <c r="ES69" s="126">
        <f>SUM(ES68/ES62)</f>
        <v>32.03619229034036</v>
      </c>
      <c r="ET69" s="126">
        <f t="shared" ref="ET69:EU69" si="700">SUM(ET68/ET62)</f>
        <v>32.061197222801439</v>
      </c>
      <c r="EU69" s="126">
        <f t="shared" si="700"/>
        <v>14.582210242587601</v>
      </c>
      <c r="EV69" s="126">
        <f>SUM(EV68/EV62)</f>
        <v>33.029739801594999</v>
      </c>
      <c r="EW69" s="126">
        <f t="shared" ref="EW69:EX69" si="701">SUM(EW68/EW62)</f>
        <v>33.144512794382315</v>
      </c>
      <c r="EX69" s="126">
        <f t="shared" si="701"/>
        <v>14.665597532596641</v>
      </c>
      <c r="EY69" s="126" t="e">
        <f>SUM(EY68/EY62)</f>
        <v>#DIV/0!</v>
      </c>
      <c r="EZ69" s="126" t="e">
        <f t="shared" ref="EZ69:FA69" si="702">SUM(EZ68/EZ62)</f>
        <v>#DIV/0!</v>
      </c>
      <c r="FA69" s="126" t="e">
        <f t="shared" si="702"/>
        <v>#DIV/0!</v>
      </c>
      <c r="FB69" s="126">
        <f>SUM(FB68/FB62)</f>
        <v>32.034532416823787</v>
      </c>
      <c r="FC69" s="126">
        <f t="shared" ref="FC69:FD69" si="703">SUM(FC68/FC62)</f>
        <v>32.061118359669763</v>
      </c>
      <c r="FD69" s="126">
        <f t="shared" si="703"/>
        <v>14.547677261613691</v>
      </c>
      <c r="FE69" s="126">
        <f>SUM(FE68/FE62)</f>
        <v>33.029739801594999</v>
      </c>
      <c r="FF69" s="126">
        <f t="shared" ref="FF69:FG69" si="704">SUM(FF68/FF62)</f>
        <v>33.144512794382315</v>
      </c>
      <c r="FG69" s="126">
        <f t="shared" si="704"/>
        <v>14.665597532596641</v>
      </c>
      <c r="FH69" s="126" t="e">
        <f>SUM(FH68/FH62)</f>
        <v>#DIV/0!</v>
      </c>
      <c r="FI69" s="126" t="e">
        <f t="shared" ref="FI69:FJ69" si="705">SUM(FI68/FI62)</f>
        <v>#DIV/0!</v>
      </c>
      <c r="FJ69" s="126" t="e">
        <f t="shared" si="705"/>
        <v>#DIV/0!</v>
      </c>
      <c r="FK69" s="126">
        <f>SUM(FK68/FK62)</f>
        <v>32.016536845741541</v>
      </c>
      <c r="FL69" s="126">
        <f t="shared" ref="FL69:FM69" si="706">SUM(FL68/FL62)</f>
        <v>32.061290466755061</v>
      </c>
      <c r="FM69" s="126">
        <f t="shared" si="706"/>
        <v>15.442758620689656</v>
      </c>
      <c r="FN69" s="129">
        <f>SUM(FN68/FN62)</f>
        <v>33.029739801594992</v>
      </c>
      <c r="FO69" s="129">
        <f t="shared" ref="FO69:FV69" si="707">SUM(FO68/FO62)</f>
        <v>33.144512794382315</v>
      </c>
      <c r="FP69" s="129">
        <f t="shared" si="707"/>
        <v>14.665597532596642</v>
      </c>
      <c r="FQ69" s="129" t="e">
        <f>SUM(FQ68/FQ62)</f>
        <v>#DIV/0!</v>
      </c>
      <c r="FR69" s="129" t="e">
        <f t="shared" si="707"/>
        <v>#DIV/0!</v>
      </c>
      <c r="FS69" s="129" t="e">
        <f t="shared" si="707"/>
        <v>#DIV/0!</v>
      </c>
      <c r="FT69" s="129">
        <f>SUM(FT68/FT62)</f>
        <v>32.029000654150096</v>
      </c>
      <c r="FU69" s="129">
        <f t="shared" si="707"/>
        <v>32.061202018388471</v>
      </c>
      <c r="FV69" s="129">
        <f t="shared" si="707"/>
        <v>14.987375415282392</v>
      </c>
      <c r="FW69" s="83" t="e">
        <f t="shared" si="302"/>
        <v>#DIV/0!</v>
      </c>
      <c r="FX69" s="83" t="e">
        <f t="shared" si="302"/>
        <v>#DIV/0!</v>
      </c>
      <c r="FY69" s="83" t="e">
        <f t="shared" si="302"/>
        <v>#DIV/0!</v>
      </c>
      <c r="FZ69" s="129">
        <f>SUM(FZ68/FZ62)</f>
        <v>32.491970760000065</v>
      </c>
      <c r="GA69" s="129">
        <f t="shared" ref="GA69:GH69" si="708">SUM(GA68/GA62)</f>
        <v>32.603721257602643</v>
      </c>
      <c r="GB69" s="129">
        <f t="shared" si="708"/>
        <v>14.611439924597976</v>
      </c>
      <c r="GC69" s="129">
        <f>SUM(GC68/GC62)</f>
        <v>32.002581328918154</v>
      </c>
      <c r="GD69" s="129">
        <f t="shared" si="708"/>
        <v>32.061346706636471</v>
      </c>
      <c r="GE69" s="129">
        <f t="shared" si="708"/>
        <v>14.559268457891172</v>
      </c>
      <c r="GF69" s="129">
        <f>SUM(GF68/GF62)</f>
        <v>31.975522627789154</v>
      </c>
      <c r="GG69" s="129">
        <f t="shared" si="708"/>
        <v>32.059403696164154</v>
      </c>
      <c r="GH69" s="129">
        <f t="shared" si="708"/>
        <v>14.415638692281769</v>
      </c>
      <c r="GI69" s="83">
        <f t="shared" si="304"/>
        <v>-0.48938943108191069</v>
      </c>
      <c r="GJ69" s="83">
        <f t="shared" si="304"/>
        <v>-0.54237455096617282</v>
      </c>
      <c r="GK69" s="83">
        <f t="shared" si="304"/>
        <v>-5.2171466706804281E-2</v>
      </c>
    </row>
    <row r="70" spans="1:193" ht="18.75" customHeight="1" x14ac:dyDescent="0.3">
      <c r="A70" s="139" t="s">
        <v>99</v>
      </c>
      <c r="B70" s="143">
        <f>SUM(B71:B73)</f>
        <v>278.00833333333333</v>
      </c>
      <c r="C70" s="144"/>
      <c r="D70" s="145"/>
      <c r="E70" s="143">
        <f>SUM(E71:E73)</f>
        <v>957.72900000000004</v>
      </c>
      <c r="F70" s="144"/>
      <c r="G70" s="145"/>
      <c r="H70" s="143">
        <f>SUM(H71:H73)</f>
        <v>185.43</v>
      </c>
      <c r="I70" s="144"/>
      <c r="J70" s="145"/>
      <c r="K70" s="143">
        <f>SUM(K71:K73)</f>
        <v>278.00833333333333</v>
      </c>
      <c r="L70" s="144"/>
      <c r="M70" s="145"/>
      <c r="N70" s="143">
        <f>SUM(N71:N73)</f>
        <v>675.6</v>
      </c>
      <c r="O70" s="144"/>
      <c r="P70" s="145"/>
      <c r="Q70" s="143">
        <f>SUM(Q71:Q73)</f>
        <v>100.23</v>
      </c>
      <c r="R70" s="144"/>
      <c r="S70" s="145"/>
      <c r="T70" s="143">
        <f>SUM(T71:T73)</f>
        <v>278.00833333333333</v>
      </c>
      <c r="U70" s="144"/>
      <c r="V70" s="145"/>
      <c r="W70" s="143">
        <f>SUM(W71:W73)</f>
        <v>548.49</v>
      </c>
      <c r="X70" s="144"/>
      <c r="Y70" s="145"/>
      <c r="Z70" s="143">
        <f>SUM(Z71:Z73)</f>
        <v>106.33</v>
      </c>
      <c r="AA70" s="144"/>
      <c r="AB70" s="145"/>
      <c r="AC70" s="149">
        <f>SUM(AC71:AC73)</f>
        <v>834.02499999999998</v>
      </c>
      <c r="AD70" s="150"/>
      <c r="AE70" s="151"/>
      <c r="AF70" s="149">
        <f>SUM(AF71:AF73)</f>
        <v>2181.819</v>
      </c>
      <c r="AG70" s="150"/>
      <c r="AH70" s="151"/>
      <c r="AI70" s="149">
        <f>SUM(AI71:AI73)</f>
        <v>391.99</v>
      </c>
      <c r="AJ70" s="150"/>
      <c r="AK70" s="151"/>
      <c r="AL70" s="149">
        <f>SUM(AF70-AC70)</f>
        <v>1347.7939999999999</v>
      </c>
      <c r="AM70" s="150"/>
      <c r="AN70" s="151"/>
      <c r="AO70" s="143">
        <f>SUM(AO71:AO73)</f>
        <v>278.00833333333333</v>
      </c>
      <c r="AP70" s="144"/>
      <c r="AQ70" s="145"/>
      <c r="AR70" s="143">
        <f>SUM(AR71:AR73)</f>
        <v>510.71899999999999</v>
      </c>
      <c r="AS70" s="144"/>
      <c r="AT70" s="145"/>
      <c r="AU70" s="143">
        <f>SUM(AU71:AU73)</f>
        <v>210.13</v>
      </c>
      <c r="AV70" s="144"/>
      <c r="AW70" s="145"/>
      <c r="AX70" s="143">
        <f>SUM(AX71:AX73)</f>
        <v>278.00833333333333</v>
      </c>
      <c r="AY70" s="144"/>
      <c r="AZ70" s="145"/>
      <c r="BA70" s="143">
        <f>SUM(BA71:BA73)</f>
        <v>0</v>
      </c>
      <c r="BB70" s="144"/>
      <c r="BC70" s="145"/>
      <c r="BD70" s="143">
        <f>SUM(BD71:BD73)</f>
        <v>201.22</v>
      </c>
      <c r="BE70" s="144"/>
      <c r="BF70" s="145"/>
      <c r="BG70" s="143">
        <f>SUM(BG71:BG73)</f>
        <v>278.00833333333333</v>
      </c>
      <c r="BH70" s="144"/>
      <c r="BI70" s="145"/>
      <c r="BJ70" s="143">
        <f>SUM(BJ71:BJ73)</f>
        <v>0</v>
      </c>
      <c r="BK70" s="144"/>
      <c r="BL70" s="145"/>
      <c r="BM70" s="143">
        <f>SUM(BM71:BM73)</f>
        <v>297.42</v>
      </c>
      <c r="BN70" s="144"/>
      <c r="BO70" s="145"/>
      <c r="BP70" s="149">
        <f>SUM(BP71:BP73)</f>
        <v>834.02499999999998</v>
      </c>
      <c r="BQ70" s="150"/>
      <c r="BR70" s="151"/>
      <c r="BS70" s="149">
        <f>SUM(BS71:BS73)</f>
        <v>510.71899999999999</v>
      </c>
      <c r="BT70" s="150"/>
      <c r="BU70" s="151"/>
      <c r="BV70" s="149">
        <f>SUM(BV71:BV73)</f>
        <v>708.77</v>
      </c>
      <c r="BW70" s="150"/>
      <c r="BX70" s="151"/>
      <c r="BY70" s="149">
        <f>SUM(BS70-BP70)</f>
        <v>-323.30599999999998</v>
      </c>
      <c r="BZ70" s="150"/>
      <c r="CA70" s="151"/>
      <c r="CB70" s="149">
        <f>SUM(CB71:CB73)</f>
        <v>1668.05</v>
      </c>
      <c r="CC70" s="150"/>
      <c r="CD70" s="151"/>
      <c r="CE70" s="149">
        <f>SUM(CE71:CE73)</f>
        <v>2692.5379999999996</v>
      </c>
      <c r="CF70" s="150"/>
      <c r="CG70" s="151"/>
      <c r="CH70" s="149">
        <f>SUM(CH71:CH73)</f>
        <v>1100.76</v>
      </c>
      <c r="CI70" s="150"/>
      <c r="CJ70" s="151"/>
      <c r="CK70" s="149">
        <f>SUM(CE70-CB70)</f>
        <v>1024.4879999999996</v>
      </c>
      <c r="CL70" s="150"/>
      <c r="CM70" s="151"/>
      <c r="CN70" s="143">
        <f>SUM(CN71:CN73)</f>
        <v>278.00833333333333</v>
      </c>
      <c r="CO70" s="144"/>
      <c r="CP70" s="145"/>
      <c r="CQ70" s="143">
        <f>SUM(CQ71:CQ73)</f>
        <v>0</v>
      </c>
      <c r="CR70" s="144"/>
      <c r="CS70" s="145"/>
      <c r="CT70" s="143">
        <f>SUM(CT71:CT73)</f>
        <v>261.83999999999997</v>
      </c>
      <c r="CU70" s="144"/>
      <c r="CV70" s="145"/>
      <c r="CW70" s="143">
        <f>SUM(CW71:CW73)</f>
        <v>278.00833333333333</v>
      </c>
      <c r="CX70" s="144"/>
      <c r="CY70" s="145"/>
      <c r="CZ70" s="143">
        <f>SUM(CZ71:CZ73)</f>
        <v>0</v>
      </c>
      <c r="DA70" s="144"/>
      <c r="DB70" s="145"/>
      <c r="DC70" s="143">
        <f>SUM(DC71:DC73)</f>
        <v>454.46</v>
      </c>
      <c r="DD70" s="144"/>
      <c r="DE70" s="145"/>
      <c r="DF70" s="143">
        <f>SUM(DF71:DF73)</f>
        <v>278.00833333333333</v>
      </c>
      <c r="DG70" s="144"/>
      <c r="DH70" s="145"/>
      <c r="DI70" s="143">
        <f>SUM(DI71:DI73)</f>
        <v>0</v>
      </c>
      <c r="DJ70" s="144"/>
      <c r="DK70" s="145"/>
      <c r="DL70" s="143">
        <f>SUM(DL71:DL73)</f>
        <v>319.98</v>
      </c>
      <c r="DM70" s="144"/>
      <c r="DN70" s="145"/>
      <c r="DO70" s="149">
        <f>SUM(DO71:DO73)</f>
        <v>834.02499999999998</v>
      </c>
      <c r="DP70" s="150"/>
      <c r="DQ70" s="151"/>
      <c r="DR70" s="149">
        <f>SUM(DR71:DR73)</f>
        <v>0</v>
      </c>
      <c r="DS70" s="150"/>
      <c r="DT70" s="151"/>
      <c r="DU70" s="149">
        <f>SUM(DU71:DU73)</f>
        <v>1036.28</v>
      </c>
      <c r="DV70" s="150"/>
      <c r="DW70" s="151"/>
      <c r="DX70" s="149">
        <f>SUM(DR70-DO70)</f>
        <v>-834.02499999999998</v>
      </c>
      <c r="DY70" s="150"/>
      <c r="DZ70" s="151"/>
      <c r="EA70" s="149">
        <f>SUM(EA71:EA73)</f>
        <v>2502.0749999999998</v>
      </c>
      <c r="EB70" s="150"/>
      <c r="EC70" s="151"/>
      <c r="ED70" s="149">
        <f>SUM(ED71:ED73)</f>
        <v>2692.5379999999996</v>
      </c>
      <c r="EE70" s="150"/>
      <c r="EF70" s="151"/>
      <c r="EG70" s="149">
        <f>SUM(EG71:EG73)</f>
        <v>2137.04</v>
      </c>
      <c r="EH70" s="150"/>
      <c r="EI70" s="151"/>
      <c r="EJ70" s="149">
        <f>SUM(ED70-EA70)</f>
        <v>190.46299999999974</v>
      </c>
      <c r="EK70" s="150"/>
      <c r="EL70" s="151"/>
      <c r="EM70" s="143">
        <f>SUM(EM71:EM73)</f>
        <v>278.00833333333333</v>
      </c>
      <c r="EN70" s="144"/>
      <c r="EO70" s="145"/>
      <c r="EP70" s="143">
        <f>SUM(EP71:EP73)</f>
        <v>0</v>
      </c>
      <c r="EQ70" s="144"/>
      <c r="ER70" s="145"/>
      <c r="ES70" s="143">
        <f>SUM(ES71:ES73)</f>
        <v>733.2</v>
      </c>
      <c r="ET70" s="144"/>
      <c r="EU70" s="145"/>
      <c r="EV70" s="143">
        <f>SUM(EV71:EV73)</f>
        <v>278.00833333333333</v>
      </c>
      <c r="EW70" s="144"/>
      <c r="EX70" s="145"/>
      <c r="EY70" s="143">
        <f>SUM(EY71:EY73)</f>
        <v>0</v>
      </c>
      <c r="EZ70" s="144"/>
      <c r="FA70" s="145"/>
      <c r="FB70" s="143">
        <f>SUM(FB71:FB73)</f>
        <v>967.05</v>
      </c>
      <c r="FC70" s="144"/>
      <c r="FD70" s="145"/>
      <c r="FE70" s="143">
        <f>SUM(FE71:FE73)</f>
        <v>278.00833333333333</v>
      </c>
      <c r="FF70" s="144"/>
      <c r="FG70" s="145"/>
      <c r="FH70" s="143">
        <f>SUM(FH71:FH73)</f>
        <v>0</v>
      </c>
      <c r="FI70" s="144"/>
      <c r="FJ70" s="145"/>
      <c r="FK70" s="143">
        <f>SUM(FK71:FK73)</f>
        <v>656.74</v>
      </c>
      <c r="FL70" s="144"/>
      <c r="FM70" s="145"/>
      <c r="FN70" s="149">
        <f>SUM(FN71:FN73)</f>
        <v>834.02499999999998</v>
      </c>
      <c r="FO70" s="150"/>
      <c r="FP70" s="151"/>
      <c r="FQ70" s="149">
        <f>SUM(FQ71:FQ73)</f>
        <v>0</v>
      </c>
      <c r="FR70" s="150"/>
      <c r="FS70" s="151"/>
      <c r="FT70" s="149">
        <f>SUM(FT71:FT73)</f>
        <v>2356.9899999999998</v>
      </c>
      <c r="FU70" s="150"/>
      <c r="FV70" s="151"/>
      <c r="FW70" s="149">
        <f>SUM(FQ70-FN70)</f>
        <v>-834.02499999999998</v>
      </c>
      <c r="FX70" s="150"/>
      <c r="FY70" s="151"/>
      <c r="FZ70" s="149">
        <f>SUM(FZ71:FZ73)</f>
        <v>3336.1</v>
      </c>
      <c r="GA70" s="150"/>
      <c r="GB70" s="151"/>
      <c r="GC70" s="149">
        <f>SUM(GC71:GC73)</f>
        <v>2692.5379999999996</v>
      </c>
      <c r="GD70" s="150"/>
      <c r="GE70" s="151"/>
      <c r="GF70" s="149">
        <f>SUM(GF71:GF73)</f>
        <v>4494.03</v>
      </c>
      <c r="GG70" s="150"/>
      <c r="GH70" s="151"/>
      <c r="GI70" s="149">
        <f>SUM(GC70-FZ70)</f>
        <v>-643.56200000000035</v>
      </c>
      <c r="GJ70" s="150"/>
      <c r="GK70" s="151"/>
    </row>
    <row r="71" spans="1:193" ht="36" customHeight="1" x14ac:dyDescent="0.2">
      <c r="A71" s="152" t="s">
        <v>118</v>
      </c>
      <c r="B71" s="156">
        <f>SUM('[1]ПОЛНАЯ СЕБЕСТОИМОСТЬ СТОКИ 2020'!B181:D181)/3</f>
        <v>278.00833333333333</v>
      </c>
      <c r="C71" s="157"/>
      <c r="D71" s="158"/>
      <c r="E71" s="156">
        <f>SUM('[1]ПОЛНАЯ СЕБЕСТОИМОСТЬ СТОКИ 2020'!E181:G181)</f>
        <v>325.858</v>
      </c>
      <c r="F71" s="157"/>
      <c r="G71" s="158"/>
      <c r="H71" s="159">
        <v>0</v>
      </c>
      <c r="I71" s="160"/>
      <c r="J71" s="161"/>
      <c r="K71" s="156">
        <f>SUM(B71)</f>
        <v>278.00833333333333</v>
      </c>
      <c r="L71" s="157"/>
      <c r="M71" s="158"/>
      <c r="N71" s="156">
        <f>SUM('[1]ПОЛНАЯ СЕБЕСТОИМОСТЬ СТОКИ 2020'!H181:J181)</f>
        <v>305.952</v>
      </c>
      <c r="O71" s="157"/>
      <c r="P71" s="158"/>
      <c r="Q71" s="159">
        <v>0</v>
      </c>
      <c r="R71" s="160"/>
      <c r="S71" s="161"/>
      <c r="T71" s="156">
        <f>SUM(K71)</f>
        <v>278.00833333333333</v>
      </c>
      <c r="U71" s="157"/>
      <c r="V71" s="158"/>
      <c r="W71" s="156">
        <f>SUM('[1]ПОЛНАЯ СЕБЕСТОИМОСТЬ СТОКИ 2020'!K181:M181)</f>
        <v>214.31</v>
      </c>
      <c r="X71" s="157"/>
      <c r="Y71" s="158"/>
      <c r="Z71" s="159">
        <v>0</v>
      </c>
      <c r="AA71" s="160"/>
      <c r="AB71" s="161"/>
      <c r="AC71" s="218">
        <f>SUM(B71+K71+T71)</f>
        <v>834.02499999999998</v>
      </c>
      <c r="AD71" s="219"/>
      <c r="AE71" s="220"/>
      <c r="AF71" s="218">
        <f>SUM(E71+N71+W71)</f>
        <v>846.11999999999989</v>
      </c>
      <c r="AG71" s="219"/>
      <c r="AH71" s="220"/>
      <c r="AI71" s="218">
        <f>SUM(H71+Q71+Z71)</f>
        <v>0</v>
      </c>
      <c r="AJ71" s="219"/>
      <c r="AK71" s="220"/>
      <c r="AL71" s="218">
        <f>SUM(AF71-AC71)</f>
        <v>12.094999999999914</v>
      </c>
      <c r="AM71" s="219"/>
      <c r="AN71" s="220"/>
      <c r="AO71" s="156">
        <f>SUM(T71)</f>
        <v>278.00833333333333</v>
      </c>
      <c r="AP71" s="157"/>
      <c r="AQ71" s="158"/>
      <c r="AR71" s="156">
        <f>SUM('[1]ПОЛНАЯ СЕБЕСТОИМОСТЬ СТОКИ 2020'!T181:V181)</f>
        <v>249.262</v>
      </c>
      <c r="AS71" s="157"/>
      <c r="AT71" s="158"/>
      <c r="AU71" s="159">
        <v>0</v>
      </c>
      <c r="AV71" s="160"/>
      <c r="AW71" s="161"/>
      <c r="AX71" s="156">
        <f>SUM(AO71)</f>
        <v>278.00833333333333</v>
      </c>
      <c r="AY71" s="157"/>
      <c r="AZ71" s="158"/>
      <c r="BA71" s="156">
        <f>SUM('[1]ПОЛНАЯ СЕБЕСТОИМОСТЬ СТОКИ 2020'!W181:Y181)</f>
        <v>0</v>
      </c>
      <c r="BB71" s="157"/>
      <c r="BC71" s="158"/>
      <c r="BD71" s="159">
        <v>0</v>
      </c>
      <c r="BE71" s="160"/>
      <c r="BF71" s="161"/>
      <c r="BG71" s="156">
        <f>SUM(AX71)</f>
        <v>278.00833333333333</v>
      </c>
      <c r="BH71" s="157"/>
      <c r="BI71" s="158"/>
      <c r="BJ71" s="156">
        <f>SUM('[1]ПОЛНАЯ СЕБЕСТОИМОСТЬ СТОКИ 2020'!Z181:AB181)</f>
        <v>0</v>
      </c>
      <c r="BK71" s="157"/>
      <c r="BL71" s="158"/>
      <c r="BM71" s="159">
        <v>0</v>
      </c>
      <c r="BN71" s="160"/>
      <c r="BO71" s="161"/>
      <c r="BP71" s="218">
        <f>SUM(AO71+AX71+BG71)</f>
        <v>834.02499999999998</v>
      </c>
      <c r="BQ71" s="219"/>
      <c r="BR71" s="220"/>
      <c r="BS71" s="218">
        <f>SUM(AR71+BA71+BJ71)</f>
        <v>249.262</v>
      </c>
      <c r="BT71" s="219"/>
      <c r="BU71" s="220"/>
      <c r="BV71" s="218">
        <f>SUM(AU71+BD71+BM71)</f>
        <v>0</v>
      </c>
      <c r="BW71" s="219"/>
      <c r="BX71" s="220"/>
      <c r="BY71" s="218">
        <f>SUM(BS71-BP71)</f>
        <v>-584.76299999999992</v>
      </c>
      <c r="BZ71" s="219"/>
      <c r="CA71" s="220"/>
      <c r="CB71" s="218">
        <f>SUM(AC71+BP71)</f>
        <v>1668.05</v>
      </c>
      <c r="CC71" s="219"/>
      <c r="CD71" s="220"/>
      <c r="CE71" s="218">
        <f>SUM(AF71+BS71)</f>
        <v>1095.3819999999998</v>
      </c>
      <c r="CF71" s="219"/>
      <c r="CG71" s="220"/>
      <c r="CH71" s="218">
        <f>SUM(AI71+BV71)</f>
        <v>0</v>
      </c>
      <c r="CI71" s="219"/>
      <c r="CJ71" s="220"/>
      <c r="CK71" s="218">
        <f>SUM(CE71-CB71)</f>
        <v>-572.66800000000012</v>
      </c>
      <c r="CL71" s="219"/>
      <c r="CM71" s="220"/>
      <c r="CN71" s="156">
        <f>SUM('[1]ПОЛНАЯ СЕБЕСТОИМОСТЬ СТОКИ 2020'!AO181:AQ181)/3</f>
        <v>278.00833333333333</v>
      </c>
      <c r="CO71" s="157"/>
      <c r="CP71" s="158"/>
      <c r="CQ71" s="156">
        <f>SUM('[1]ПОЛНАЯ СЕБЕСТОИМОСТЬ СТОКИ 2020'!AR181:AT181)</f>
        <v>0</v>
      </c>
      <c r="CR71" s="157"/>
      <c r="CS71" s="158"/>
      <c r="CT71" s="159">
        <v>0</v>
      </c>
      <c r="CU71" s="160"/>
      <c r="CV71" s="161"/>
      <c r="CW71" s="156">
        <f>SUM(CN71)</f>
        <v>278.00833333333333</v>
      </c>
      <c r="CX71" s="157"/>
      <c r="CY71" s="158"/>
      <c r="CZ71" s="156">
        <f>SUM('[1]ПОЛНАЯ СЕБЕСТОИМОСТЬ СТОКИ 2020'!AU181:AW181)</f>
        <v>0</v>
      </c>
      <c r="DA71" s="157"/>
      <c r="DB71" s="158"/>
      <c r="DC71" s="159">
        <v>0</v>
      </c>
      <c r="DD71" s="160"/>
      <c r="DE71" s="161"/>
      <c r="DF71" s="156">
        <f>SUM(CW71)</f>
        <v>278.00833333333333</v>
      </c>
      <c r="DG71" s="157"/>
      <c r="DH71" s="158"/>
      <c r="DI71" s="156">
        <f>SUM('[1]ПОЛНАЯ СЕБЕСТОИМОСТЬ СТОКИ 2020'!AX181:AZ181)</f>
        <v>0</v>
      </c>
      <c r="DJ71" s="157"/>
      <c r="DK71" s="158"/>
      <c r="DL71" s="159">
        <v>0</v>
      </c>
      <c r="DM71" s="160"/>
      <c r="DN71" s="161"/>
      <c r="DO71" s="218">
        <f>SUM(CN71+CW71+DF71)</f>
        <v>834.02499999999998</v>
      </c>
      <c r="DP71" s="219"/>
      <c r="DQ71" s="220"/>
      <c r="DR71" s="218">
        <f>SUM(CQ71+CZ71+DI71)</f>
        <v>0</v>
      </c>
      <c r="DS71" s="219"/>
      <c r="DT71" s="220"/>
      <c r="DU71" s="218">
        <f>SUM(CT71+DC71+DL71)</f>
        <v>0</v>
      </c>
      <c r="DV71" s="219"/>
      <c r="DW71" s="220"/>
      <c r="DX71" s="218">
        <f>SUM(DR71-DO71)</f>
        <v>-834.02499999999998</v>
      </c>
      <c r="DY71" s="219"/>
      <c r="DZ71" s="220"/>
      <c r="EA71" s="218">
        <f>SUM(CB71+DO71)</f>
        <v>2502.0749999999998</v>
      </c>
      <c r="EB71" s="219"/>
      <c r="EC71" s="220"/>
      <c r="ED71" s="218">
        <f>SUM(CE71+DR71)</f>
        <v>1095.3819999999998</v>
      </c>
      <c r="EE71" s="219"/>
      <c r="EF71" s="220"/>
      <c r="EG71" s="218">
        <f>SUM(CH71+DU71)</f>
        <v>0</v>
      </c>
      <c r="EH71" s="219"/>
      <c r="EI71" s="220"/>
      <c r="EJ71" s="218">
        <f>SUM(ED71-EA71)</f>
        <v>-1406.693</v>
      </c>
      <c r="EK71" s="219"/>
      <c r="EL71" s="220"/>
      <c r="EM71" s="156">
        <f>SUM('[1]ПОЛНАЯ СЕБЕСТОИМОСТЬ СТОКИ 2020'!BM181:BO181)/3</f>
        <v>278.00833333333333</v>
      </c>
      <c r="EN71" s="157"/>
      <c r="EO71" s="158"/>
      <c r="EP71" s="156">
        <f>SUM('[1]ПОЛНАЯ СЕБЕСТОИМОСТЬ СТОКИ 2020'!BP181:BR181)</f>
        <v>0</v>
      </c>
      <c r="EQ71" s="157"/>
      <c r="ER71" s="158"/>
      <c r="ES71" s="159">
        <v>251.59</v>
      </c>
      <c r="ET71" s="160"/>
      <c r="EU71" s="161"/>
      <c r="EV71" s="156">
        <f>SUM(EM71)</f>
        <v>278.00833333333333</v>
      </c>
      <c r="EW71" s="157"/>
      <c r="EX71" s="158"/>
      <c r="EY71" s="156">
        <f>SUM('[1]ПОЛНАЯ СЕБЕСТОИМОСТЬ СТОКИ 2020'!BS181:BU181)</f>
        <v>0</v>
      </c>
      <c r="EZ71" s="157"/>
      <c r="FA71" s="158"/>
      <c r="FB71" s="159">
        <v>318.76</v>
      </c>
      <c r="FC71" s="160"/>
      <c r="FD71" s="161"/>
      <c r="FE71" s="156">
        <f>SUM(EV71)</f>
        <v>278.00833333333333</v>
      </c>
      <c r="FF71" s="157"/>
      <c r="FG71" s="158"/>
      <c r="FH71" s="156">
        <f>SUM('[1]ПОЛНАЯ СЕБЕСТОИМОСТЬ СТОКИ 2020'!BV181:BX181)</f>
        <v>0</v>
      </c>
      <c r="FI71" s="157"/>
      <c r="FJ71" s="158"/>
      <c r="FK71" s="159">
        <v>225.66</v>
      </c>
      <c r="FL71" s="160"/>
      <c r="FM71" s="161"/>
      <c r="FN71" s="218">
        <f>SUM(EM71+EV71+FE71)</f>
        <v>834.02499999999998</v>
      </c>
      <c r="FO71" s="219"/>
      <c r="FP71" s="220"/>
      <c r="FQ71" s="218">
        <f>SUM(EP71+EY71+FH71)</f>
        <v>0</v>
      </c>
      <c r="FR71" s="219"/>
      <c r="FS71" s="220"/>
      <c r="FT71" s="218">
        <f>SUM(ES71+FB71+FK71)</f>
        <v>796.01</v>
      </c>
      <c r="FU71" s="219"/>
      <c r="FV71" s="220"/>
      <c r="FW71" s="218">
        <f>SUM(FQ71-FN71)</f>
        <v>-834.02499999999998</v>
      </c>
      <c r="FX71" s="219"/>
      <c r="FY71" s="220"/>
      <c r="FZ71" s="218">
        <f>SUM(EA71+FN71)</f>
        <v>3336.1</v>
      </c>
      <c r="GA71" s="219"/>
      <c r="GB71" s="220"/>
      <c r="GC71" s="218">
        <f>SUM(ED71+FQ71)</f>
        <v>1095.3819999999998</v>
      </c>
      <c r="GD71" s="219"/>
      <c r="GE71" s="220"/>
      <c r="GF71" s="218">
        <f>SUM(EG71+FT71)</f>
        <v>796.01</v>
      </c>
      <c r="GG71" s="219"/>
      <c r="GH71" s="220"/>
      <c r="GI71" s="218">
        <f>SUM(GC71-FZ71)</f>
        <v>-2240.7179999999998</v>
      </c>
      <c r="GJ71" s="219"/>
      <c r="GK71" s="220"/>
    </row>
    <row r="72" spans="1:193" ht="35.25" customHeight="1" x14ac:dyDescent="0.2">
      <c r="A72" s="47" t="s">
        <v>119</v>
      </c>
      <c r="B72" s="156">
        <f>SUM('[1]ПОЛНАЯ СЕБЕСТОИМОСТЬ СТОКИ 2020'!B182:D182)/3</f>
        <v>0</v>
      </c>
      <c r="C72" s="157"/>
      <c r="D72" s="158"/>
      <c r="E72" s="156">
        <f>SUM('[1]ПОЛНАЯ СЕБЕСТОИМОСТЬ СТОКИ 2020'!E182:G182)</f>
        <v>0</v>
      </c>
      <c r="F72" s="157"/>
      <c r="G72" s="158"/>
      <c r="H72" s="159">
        <v>0</v>
      </c>
      <c r="I72" s="160"/>
      <c r="J72" s="161"/>
      <c r="K72" s="156">
        <f>SUM(B72)</f>
        <v>0</v>
      </c>
      <c r="L72" s="157"/>
      <c r="M72" s="158"/>
      <c r="N72" s="156">
        <f>SUM('[1]ПОЛНАЯ СЕБЕСТОИМОСТЬ СТОКИ 2020'!H182:J182)</f>
        <v>0</v>
      </c>
      <c r="O72" s="157"/>
      <c r="P72" s="158"/>
      <c r="Q72" s="159">
        <v>0</v>
      </c>
      <c r="R72" s="160"/>
      <c r="S72" s="161"/>
      <c r="T72" s="156">
        <f>SUM(K72)</f>
        <v>0</v>
      </c>
      <c r="U72" s="157"/>
      <c r="V72" s="158"/>
      <c r="W72" s="156">
        <f>SUM('[1]ПОЛНАЯ СЕБЕСТОИМОСТЬ СТОКИ 2020'!K182:M182)</f>
        <v>0</v>
      </c>
      <c r="X72" s="157"/>
      <c r="Y72" s="158"/>
      <c r="Z72" s="159">
        <v>0</v>
      </c>
      <c r="AA72" s="160"/>
      <c r="AB72" s="161"/>
      <c r="AC72" s="218">
        <f>SUM(B72+K72+T72)</f>
        <v>0</v>
      </c>
      <c r="AD72" s="219"/>
      <c r="AE72" s="220"/>
      <c r="AF72" s="218">
        <f>SUM(E72+N72+W72)</f>
        <v>0</v>
      </c>
      <c r="AG72" s="219"/>
      <c r="AH72" s="220"/>
      <c r="AI72" s="218">
        <f>SUM(H72+Q72+Z72)</f>
        <v>0</v>
      </c>
      <c r="AJ72" s="219"/>
      <c r="AK72" s="220"/>
      <c r="AL72" s="218">
        <f>SUM(AF72-AC72)</f>
        <v>0</v>
      </c>
      <c r="AM72" s="219"/>
      <c r="AN72" s="220"/>
      <c r="AO72" s="156">
        <f>SUM(T72)</f>
        <v>0</v>
      </c>
      <c r="AP72" s="157"/>
      <c r="AQ72" s="158"/>
      <c r="AR72" s="156">
        <f>SUM('[1]ПОЛНАЯ СЕБЕСТОИМОСТЬ СТОКИ 2020'!T182:V182)</f>
        <v>0</v>
      </c>
      <c r="AS72" s="157"/>
      <c r="AT72" s="158"/>
      <c r="AU72" s="159">
        <v>0</v>
      </c>
      <c r="AV72" s="160"/>
      <c r="AW72" s="161"/>
      <c r="AX72" s="156">
        <f>SUM(AO72)</f>
        <v>0</v>
      </c>
      <c r="AY72" s="157"/>
      <c r="AZ72" s="158"/>
      <c r="BA72" s="156">
        <f>SUM('[1]ПОЛНАЯ СЕБЕСТОИМОСТЬ СТОКИ 2020'!W182:Y182)</f>
        <v>0</v>
      </c>
      <c r="BB72" s="157"/>
      <c r="BC72" s="158"/>
      <c r="BD72" s="159">
        <v>0</v>
      </c>
      <c r="BE72" s="160"/>
      <c r="BF72" s="161"/>
      <c r="BG72" s="156">
        <f>SUM(AX72)</f>
        <v>0</v>
      </c>
      <c r="BH72" s="157"/>
      <c r="BI72" s="158"/>
      <c r="BJ72" s="156">
        <f>SUM('[1]ПОЛНАЯ СЕБЕСТОИМОСТЬ СТОКИ 2020'!Z182:AB182)</f>
        <v>0</v>
      </c>
      <c r="BK72" s="157"/>
      <c r="BL72" s="158"/>
      <c r="BM72" s="159">
        <v>0</v>
      </c>
      <c r="BN72" s="160"/>
      <c r="BO72" s="161"/>
      <c r="BP72" s="218">
        <f>SUM(AO72+AX72+BG72)</f>
        <v>0</v>
      </c>
      <c r="BQ72" s="219"/>
      <c r="BR72" s="220"/>
      <c r="BS72" s="218">
        <f>SUM(AR72+BA72+BJ72)</f>
        <v>0</v>
      </c>
      <c r="BT72" s="219"/>
      <c r="BU72" s="220"/>
      <c r="BV72" s="218">
        <f>SUM(AU72+BD72+BM72)</f>
        <v>0</v>
      </c>
      <c r="BW72" s="219"/>
      <c r="BX72" s="220"/>
      <c r="BY72" s="218">
        <f>SUM(BS72-BP72)</f>
        <v>0</v>
      </c>
      <c r="BZ72" s="219"/>
      <c r="CA72" s="220"/>
      <c r="CB72" s="218">
        <f>SUM(AC72+BP72)</f>
        <v>0</v>
      </c>
      <c r="CC72" s="219"/>
      <c r="CD72" s="220"/>
      <c r="CE72" s="218">
        <f>SUM(AF72+BS72)</f>
        <v>0</v>
      </c>
      <c r="CF72" s="219"/>
      <c r="CG72" s="220"/>
      <c r="CH72" s="218">
        <f>SUM(AI72+BV72)</f>
        <v>0</v>
      </c>
      <c r="CI72" s="219"/>
      <c r="CJ72" s="220"/>
      <c r="CK72" s="218">
        <f>SUM(CE72-CB72)</f>
        <v>0</v>
      </c>
      <c r="CL72" s="219"/>
      <c r="CM72" s="220"/>
      <c r="CN72" s="156">
        <f>SUM('[1]ПОЛНАЯ СЕБЕСТОИМОСТЬ СТОКИ 2020'!AO182:AQ182)/3</f>
        <v>0</v>
      </c>
      <c r="CO72" s="157"/>
      <c r="CP72" s="158"/>
      <c r="CQ72" s="156">
        <f>SUM('[1]ПОЛНАЯ СЕБЕСТОИМОСТЬ СТОКИ 2020'!AR182:AT182)</f>
        <v>0</v>
      </c>
      <c r="CR72" s="157"/>
      <c r="CS72" s="158"/>
      <c r="CT72" s="159">
        <v>0</v>
      </c>
      <c r="CU72" s="160"/>
      <c r="CV72" s="161"/>
      <c r="CW72" s="156">
        <f>SUM(CN72)</f>
        <v>0</v>
      </c>
      <c r="CX72" s="157"/>
      <c r="CY72" s="158"/>
      <c r="CZ72" s="156">
        <f>SUM('[1]ПОЛНАЯ СЕБЕСТОИМОСТЬ СТОКИ 2020'!AU182:AW182)</f>
        <v>0</v>
      </c>
      <c r="DA72" s="157"/>
      <c r="DB72" s="158"/>
      <c r="DC72" s="159">
        <v>0</v>
      </c>
      <c r="DD72" s="160"/>
      <c r="DE72" s="161"/>
      <c r="DF72" s="156">
        <f>SUM(CW72)</f>
        <v>0</v>
      </c>
      <c r="DG72" s="157"/>
      <c r="DH72" s="158"/>
      <c r="DI72" s="156">
        <f>SUM('[1]ПОЛНАЯ СЕБЕСТОИМОСТЬ СТОКИ 2020'!AX182:AZ182)</f>
        <v>0</v>
      </c>
      <c r="DJ72" s="157"/>
      <c r="DK72" s="158"/>
      <c r="DL72" s="159">
        <v>0</v>
      </c>
      <c r="DM72" s="160"/>
      <c r="DN72" s="161"/>
      <c r="DO72" s="218">
        <f>SUM(CN72+CW72+DF72)</f>
        <v>0</v>
      </c>
      <c r="DP72" s="219"/>
      <c r="DQ72" s="220"/>
      <c r="DR72" s="218">
        <f>SUM(CQ72+CZ72+DI72)</f>
        <v>0</v>
      </c>
      <c r="DS72" s="219"/>
      <c r="DT72" s="220"/>
      <c r="DU72" s="218">
        <f>SUM(CT72+DC72+DL72)</f>
        <v>0</v>
      </c>
      <c r="DV72" s="219"/>
      <c r="DW72" s="220"/>
      <c r="DX72" s="218">
        <f>SUM(DR72-DO72)</f>
        <v>0</v>
      </c>
      <c r="DY72" s="219"/>
      <c r="DZ72" s="220"/>
      <c r="EA72" s="218">
        <f>SUM(CB72+DO72)</f>
        <v>0</v>
      </c>
      <c r="EB72" s="219"/>
      <c r="EC72" s="220"/>
      <c r="ED72" s="218">
        <f>SUM(CE72+DR72)</f>
        <v>0</v>
      </c>
      <c r="EE72" s="219"/>
      <c r="EF72" s="220"/>
      <c r="EG72" s="218">
        <f>SUM(CH72+DU72)</f>
        <v>0</v>
      </c>
      <c r="EH72" s="219"/>
      <c r="EI72" s="220"/>
      <c r="EJ72" s="218">
        <f>SUM(ED72-EA72)</f>
        <v>0</v>
      </c>
      <c r="EK72" s="219"/>
      <c r="EL72" s="220"/>
      <c r="EM72" s="156">
        <f>SUM('[1]ПОЛНАЯ СЕБЕСТОИМОСТЬ СТОКИ 2020'!BM182:BO182)/3</f>
        <v>0</v>
      </c>
      <c r="EN72" s="157"/>
      <c r="EO72" s="158"/>
      <c r="EP72" s="156">
        <f>SUM('[1]ПОЛНАЯ СЕБЕСТОИМОСТЬ СТОКИ 2020'!BP182:BR182)</f>
        <v>0</v>
      </c>
      <c r="EQ72" s="157"/>
      <c r="ER72" s="158"/>
      <c r="ES72" s="159">
        <v>0</v>
      </c>
      <c r="ET72" s="160"/>
      <c r="EU72" s="161"/>
      <c r="EV72" s="156">
        <f>SUM(EM72)</f>
        <v>0</v>
      </c>
      <c r="EW72" s="157"/>
      <c r="EX72" s="158"/>
      <c r="EY72" s="156">
        <f>SUM('[1]ПОЛНАЯ СЕБЕСТОИМОСТЬ СТОКИ 2020'!BS182:BU182)</f>
        <v>0</v>
      </c>
      <c r="EZ72" s="157"/>
      <c r="FA72" s="158"/>
      <c r="FB72" s="159">
        <v>0</v>
      </c>
      <c r="FC72" s="160"/>
      <c r="FD72" s="161"/>
      <c r="FE72" s="156">
        <f>SUM(EV72)</f>
        <v>0</v>
      </c>
      <c r="FF72" s="157"/>
      <c r="FG72" s="158"/>
      <c r="FH72" s="156">
        <f>SUM('[1]ПОЛНАЯ СЕБЕСТОИМОСТЬ СТОКИ 2020'!BV182:BX182)</f>
        <v>0</v>
      </c>
      <c r="FI72" s="157"/>
      <c r="FJ72" s="158"/>
      <c r="FK72" s="159">
        <v>0</v>
      </c>
      <c r="FL72" s="160"/>
      <c r="FM72" s="161"/>
      <c r="FN72" s="218">
        <f>SUM(EM72+EV72+FE72)</f>
        <v>0</v>
      </c>
      <c r="FO72" s="219"/>
      <c r="FP72" s="220"/>
      <c r="FQ72" s="218">
        <f>SUM(EP72+EY72+FH72)</f>
        <v>0</v>
      </c>
      <c r="FR72" s="219"/>
      <c r="FS72" s="220"/>
      <c r="FT72" s="218">
        <f>SUM(ES72+FB72+FK72)</f>
        <v>0</v>
      </c>
      <c r="FU72" s="219"/>
      <c r="FV72" s="220"/>
      <c r="FW72" s="218">
        <f>SUM(FQ72-FN72)</f>
        <v>0</v>
      </c>
      <c r="FX72" s="219"/>
      <c r="FY72" s="220"/>
      <c r="FZ72" s="218">
        <f>SUM(EA72+FN72)</f>
        <v>0</v>
      </c>
      <c r="GA72" s="219"/>
      <c r="GB72" s="220"/>
      <c r="GC72" s="218">
        <f>SUM(ED72+FQ72)</f>
        <v>0</v>
      </c>
      <c r="GD72" s="219"/>
      <c r="GE72" s="220"/>
      <c r="GF72" s="218">
        <f>SUM(EG72+FT72)</f>
        <v>0</v>
      </c>
      <c r="GG72" s="219"/>
      <c r="GH72" s="220"/>
      <c r="GI72" s="218">
        <f>SUM(GC72-FZ72)</f>
        <v>0</v>
      </c>
      <c r="GJ72" s="219"/>
      <c r="GK72" s="220"/>
    </row>
    <row r="73" spans="1:193" ht="36" customHeight="1" x14ac:dyDescent="0.2">
      <c r="A73" s="47" t="s">
        <v>102</v>
      </c>
      <c r="B73" s="156">
        <f>SUM('[1]ПОЛНАЯ СЕБЕСТОИМОСТЬ СТОКИ 2020'!B183:D183)/3</f>
        <v>0</v>
      </c>
      <c r="C73" s="157"/>
      <c r="D73" s="158"/>
      <c r="E73" s="156">
        <f>SUM('[1]ПОЛНАЯ СЕБЕСТОИМОСТЬ СТОКИ 2020'!E183:G183)</f>
        <v>631.87099999999998</v>
      </c>
      <c r="F73" s="157"/>
      <c r="G73" s="158"/>
      <c r="H73" s="159">
        <v>185.43</v>
      </c>
      <c r="I73" s="160"/>
      <c r="J73" s="161"/>
      <c r="K73" s="156">
        <f>SUM(B73)</f>
        <v>0</v>
      </c>
      <c r="L73" s="157"/>
      <c r="M73" s="158"/>
      <c r="N73" s="156">
        <f>SUM('[1]ПОЛНАЯ СЕБЕСТОИМОСТЬ СТОКИ 2020'!H183:J183)</f>
        <v>369.64800000000002</v>
      </c>
      <c r="O73" s="157"/>
      <c r="P73" s="158"/>
      <c r="Q73" s="159">
        <v>100.23</v>
      </c>
      <c r="R73" s="160"/>
      <c r="S73" s="161"/>
      <c r="T73" s="156">
        <f>SUM(K73)</f>
        <v>0</v>
      </c>
      <c r="U73" s="157"/>
      <c r="V73" s="158"/>
      <c r="W73" s="156">
        <f>SUM('[1]ПОЛНАЯ СЕБЕСТОИМОСТЬ СТОКИ 2020'!K183:M183)</f>
        <v>334.18</v>
      </c>
      <c r="X73" s="157"/>
      <c r="Y73" s="158"/>
      <c r="Z73" s="159">
        <v>106.33</v>
      </c>
      <c r="AA73" s="160"/>
      <c r="AB73" s="161"/>
      <c r="AC73" s="218">
        <f>SUM(B73+K73+T73)</f>
        <v>0</v>
      </c>
      <c r="AD73" s="219"/>
      <c r="AE73" s="220"/>
      <c r="AF73" s="218">
        <f>SUM(E73+N73+W73)</f>
        <v>1335.6990000000001</v>
      </c>
      <c r="AG73" s="219"/>
      <c r="AH73" s="220"/>
      <c r="AI73" s="218">
        <f>SUM(H73+Q73+Z73)</f>
        <v>391.99</v>
      </c>
      <c r="AJ73" s="219"/>
      <c r="AK73" s="220"/>
      <c r="AL73" s="218">
        <f>SUM(AF73-AC73)</f>
        <v>1335.6990000000001</v>
      </c>
      <c r="AM73" s="219"/>
      <c r="AN73" s="220"/>
      <c r="AO73" s="156">
        <f>SUM(T73)</f>
        <v>0</v>
      </c>
      <c r="AP73" s="157"/>
      <c r="AQ73" s="158"/>
      <c r="AR73" s="156">
        <f>SUM('[1]ПОЛНАЯ СЕБЕСТОИМОСТЬ СТОКИ 2020'!T183:V183)</f>
        <v>261.45699999999999</v>
      </c>
      <c r="AS73" s="157"/>
      <c r="AT73" s="158"/>
      <c r="AU73" s="159">
        <v>210.13</v>
      </c>
      <c r="AV73" s="160"/>
      <c r="AW73" s="161"/>
      <c r="AX73" s="156">
        <f>SUM(AO73)</f>
        <v>0</v>
      </c>
      <c r="AY73" s="157"/>
      <c r="AZ73" s="158"/>
      <c r="BA73" s="156">
        <f>SUM('[1]ПОЛНАЯ СЕБЕСТОИМОСТЬ СТОКИ 2020'!W183:Y183)</f>
        <v>0</v>
      </c>
      <c r="BB73" s="157"/>
      <c r="BC73" s="158"/>
      <c r="BD73" s="159">
        <v>201.22</v>
      </c>
      <c r="BE73" s="160"/>
      <c r="BF73" s="161"/>
      <c r="BG73" s="156">
        <f>SUM(AX73)</f>
        <v>0</v>
      </c>
      <c r="BH73" s="157"/>
      <c r="BI73" s="158"/>
      <c r="BJ73" s="156">
        <f>SUM('[1]ПОЛНАЯ СЕБЕСТОИМОСТЬ СТОКИ 2020'!Z183:AB183)</f>
        <v>0</v>
      </c>
      <c r="BK73" s="157"/>
      <c r="BL73" s="158"/>
      <c r="BM73" s="159">
        <v>297.42</v>
      </c>
      <c r="BN73" s="160"/>
      <c r="BO73" s="161"/>
      <c r="BP73" s="218">
        <f>SUM(AO73+AX73+BG73)</f>
        <v>0</v>
      </c>
      <c r="BQ73" s="219"/>
      <c r="BR73" s="220"/>
      <c r="BS73" s="218">
        <f>SUM(AR73+BA73+BJ73)</f>
        <v>261.45699999999999</v>
      </c>
      <c r="BT73" s="219"/>
      <c r="BU73" s="220"/>
      <c r="BV73" s="218">
        <f>SUM(AU73+BD73+BM73)</f>
        <v>708.77</v>
      </c>
      <c r="BW73" s="219"/>
      <c r="BX73" s="220"/>
      <c r="BY73" s="218">
        <f>SUM(BS73-BP73)</f>
        <v>261.45699999999999</v>
      </c>
      <c r="BZ73" s="219"/>
      <c r="CA73" s="220"/>
      <c r="CB73" s="218">
        <f>SUM(AC73+BP73)</f>
        <v>0</v>
      </c>
      <c r="CC73" s="219"/>
      <c r="CD73" s="220"/>
      <c r="CE73" s="218">
        <f>SUM(AF73+BS73)</f>
        <v>1597.1559999999999</v>
      </c>
      <c r="CF73" s="219"/>
      <c r="CG73" s="220"/>
      <c r="CH73" s="218">
        <f>SUM(AI73+BV73)</f>
        <v>1100.76</v>
      </c>
      <c r="CI73" s="219"/>
      <c r="CJ73" s="220"/>
      <c r="CK73" s="218">
        <f>SUM(CE73-CB73)</f>
        <v>1597.1559999999999</v>
      </c>
      <c r="CL73" s="219"/>
      <c r="CM73" s="220"/>
      <c r="CN73" s="156">
        <f>SUM('[1]ПОЛНАЯ СЕБЕСТОИМОСТЬ СТОКИ 2020'!AO183:AQ183)/3</f>
        <v>0</v>
      </c>
      <c r="CO73" s="157"/>
      <c r="CP73" s="158"/>
      <c r="CQ73" s="156">
        <f>SUM('[1]ПОЛНАЯ СЕБЕСТОИМОСТЬ СТОКИ 2020'!AR183:AT183)</f>
        <v>0</v>
      </c>
      <c r="CR73" s="157"/>
      <c r="CS73" s="158"/>
      <c r="CT73" s="159">
        <v>261.83999999999997</v>
      </c>
      <c r="CU73" s="160"/>
      <c r="CV73" s="161"/>
      <c r="CW73" s="156">
        <f>SUM(CN73)</f>
        <v>0</v>
      </c>
      <c r="CX73" s="157"/>
      <c r="CY73" s="158"/>
      <c r="CZ73" s="156">
        <f>SUM('[1]ПОЛНАЯ СЕБЕСТОИМОСТЬ СТОКИ 2020'!AU183:AW183)</f>
        <v>0</v>
      </c>
      <c r="DA73" s="157"/>
      <c r="DB73" s="158"/>
      <c r="DC73" s="159">
        <v>454.46</v>
      </c>
      <c r="DD73" s="160"/>
      <c r="DE73" s="161"/>
      <c r="DF73" s="156">
        <f>SUM(CW73)</f>
        <v>0</v>
      </c>
      <c r="DG73" s="157"/>
      <c r="DH73" s="158"/>
      <c r="DI73" s="156">
        <f>SUM('[1]ПОЛНАЯ СЕБЕСТОИМОСТЬ СТОКИ 2020'!AX183:AZ183)</f>
        <v>0</v>
      </c>
      <c r="DJ73" s="157"/>
      <c r="DK73" s="158"/>
      <c r="DL73" s="159">
        <v>319.98</v>
      </c>
      <c r="DM73" s="160"/>
      <c r="DN73" s="161"/>
      <c r="DO73" s="218">
        <f>SUM(CN73+CW73+DF73)</f>
        <v>0</v>
      </c>
      <c r="DP73" s="219"/>
      <c r="DQ73" s="220"/>
      <c r="DR73" s="218">
        <f>SUM(CQ73+CZ73+DI73)</f>
        <v>0</v>
      </c>
      <c r="DS73" s="219"/>
      <c r="DT73" s="220"/>
      <c r="DU73" s="218">
        <f>SUM(CT73+DC73+DL73)</f>
        <v>1036.28</v>
      </c>
      <c r="DV73" s="219"/>
      <c r="DW73" s="220"/>
      <c r="DX73" s="218">
        <f>SUM(DR73-DO73)</f>
        <v>0</v>
      </c>
      <c r="DY73" s="219"/>
      <c r="DZ73" s="220"/>
      <c r="EA73" s="218">
        <f>SUM(CB73+DO73)</f>
        <v>0</v>
      </c>
      <c r="EB73" s="219"/>
      <c r="EC73" s="220"/>
      <c r="ED73" s="218">
        <f>SUM(CE73+DR73)</f>
        <v>1597.1559999999999</v>
      </c>
      <c r="EE73" s="219"/>
      <c r="EF73" s="220"/>
      <c r="EG73" s="218">
        <f>SUM(CH73+DU73)</f>
        <v>2137.04</v>
      </c>
      <c r="EH73" s="219"/>
      <c r="EI73" s="220"/>
      <c r="EJ73" s="218">
        <f>SUM(ED73-EA73)</f>
        <v>1597.1559999999999</v>
      </c>
      <c r="EK73" s="219"/>
      <c r="EL73" s="220"/>
      <c r="EM73" s="156">
        <f>SUM('[1]ПОЛНАЯ СЕБЕСТОИМОСТЬ СТОКИ 2020'!BM183:BO183)/3</f>
        <v>0</v>
      </c>
      <c r="EN73" s="157"/>
      <c r="EO73" s="158"/>
      <c r="EP73" s="156">
        <f>SUM('[1]ПОЛНАЯ СЕБЕСТОИМОСТЬ СТОКИ 2020'!BP183:BR183)</f>
        <v>0</v>
      </c>
      <c r="EQ73" s="157"/>
      <c r="ER73" s="158"/>
      <c r="ES73" s="159">
        <v>481.61</v>
      </c>
      <c r="ET73" s="160"/>
      <c r="EU73" s="161"/>
      <c r="EV73" s="156">
        <f>SUM(EM73)</f>
        <v>0</v>
      </c>
      <c r="EW73" s="157"/>
      <c r="EX73" s="158"/>
      <c r="EY73" s="156">
        <f>SUM('[1]ПОЛНАЯ СЕБЕСТОИМОСТЬ СТОКИ 2020'!BS183:BU183)</f>
        <v>0</v>
      </c>
      <c r="EZ73" s="157"/>
      <c r="FA73" s="158"/>
      <c r="FB73" s="159">
        <v>648.29</v>
      </c>
      <c r="FC73" s="160"/>
      <c r="FD73" s="161"/>
      <c r="FE73" s="156">
        <f>SUM(EV73)</f>
        <v>0</v>
      </c>
      <c r="FF73" s="157"/>
      <c r="FG73" s="158"/>
      <c r="FH73" s="156">
        <f>SUM('[1]ПОЛНАЯ СЕБЕСТОИМОСТЬ СТОКИ 2020'!BV183:BX183)</f>
        <v>0</v>
      </c>
      <c r="FI73" s="157"/>
      <c r="FJ73" s="158"/>
      <c r="FK73" s="159">
        <v>431.08</v>
      </c>
      <c r="FL73" s="160"/>
      <c r="FM73" s="161"/>
      <c r="FN73" s="218">
        <f>SUM(EM73+EV73+FE73)</f>
        <v>0</v>
      </c>
      <c r="FO73" s="219"/>
      <c r="FP73" s="220"/>
      <c r="FQ73" s="218">
        <f>SUM(EP73+EY73+FH73)</f>
        <v>0</v>
      </c>
      <c r="FR73" s="219"/>
      <c r="FS73" s="220"/>
      <c r="FT73" s="218">
        <f>SUM(ES73+FB73+FK73)</f>
        <v>1560.98</v>
      </c>
      <c r="FU73" s="219"/>
      <c r="FV73" s="220"/>
      <c r="FW73" s="218">
        <f>SUM(FQ73-FN73)</f>
        <v>0</v>
      </c>
      <c r="FX73" s="219"/>
      <c r="FY73" s="220"/>
      <c r="FZ73" s="218">
        <f>SUM(EA73+FN73)</f>
        <v>0</v>
      </c>
      <c r="GA73" s="219"/>
      <c r="GB73" s="220"/>
      <c r="GC73" s="218">
        <f>SUM(ED73+FQ73)</f>
        <v>1597.1559999999999</v>
      </c>
      <c r="GD73" s="219"/>
      <c r="GE73" s="220"/>
      <c r="GF73" s="218">
        <f>SUM(EG73+FT73)</f>
        <v>3698.02</v>
      </c>
      <c r="GG73" s="219"/>
      <c r="GH73" s="220"/>
      <c r="GI73" s="218">
        <f>SUM(GC73-FZ73)</f>
        <v>1597.1559999999999</v>
      </c>
      <c r="GJ73" s="219"/>
      <c r="GK73" s="220"/>
    </row>
    <row r="74" spans="1:193" ht="18.75" customHeight="1" x14ac:dyDescent="0.3">
      <c r="A74" s="32" t="s">
        <v>103</v>
      </c>
      <c r="B74" s="143">
        <f>SUM(B61+B70)</f>
        <v>8423.6130415958069</v>
      </c>
      <c r="C74" s="144"/>
      <c r="D74" s="145"/>
      <c r="E74" s="143">
        <f>SUM(E61+E70)</f>
        <v>7612.6261200000008</v>
      </c>
      <c r="F74" s="144"/>
      <c r="G74" s="145"/>
      <c r="H74" s="143">
        <f t="shared" ref="H74" si="709">SUM(H61+H70)</f>
        <v>6547.5700000000006</v>
      </c>
      <c r="I74" s="144"/>
      <c r="J74" s="145"/>
      <c r="K74" s="143">
        <f t="shared" ref="K74" si="710">SUM(K61+K70)</f>
        <v>8423.6130415958069</v>
      </c>
      <c r="L74" s="144"/>
      <c r="M74" s="145"/>
      <c r="N74" s="143">
        <f t="shared" ref="N74" si="711">SUM(N61+N70)</f>
        <v>6859.4590000000007</v>
      </c>
      <c r="O74" s="144"/>
      <c r="P74" s="145"/>
      <c r="Q74" s="143">
        <f t="shared" ref="Q74:Z74" si="712">SUM(Q61+Q70)</f>
        <v>6122.32</v>
      </c>
      <c r="R74" s="144"/>
      <c r="S74" s="145"/>
      <c r="T74" s="143">
        <f t="shared" si="712"/>
        <v>8423.6130415958069</v>
      </c>
      <c r="U74" s="144"/>
      <c r="V74" s="145"/>
      <c r="W74" s="143">
        <f t="shared" si="712"/>
        <v>7989.7637200000008</v>
      </c>
      <c r="X74" s="144"/>
      <c r="Y74" s="145"/>
      <c r="Z74" s="143">
        <f t="shared" si="712"/>
        <v>6987.5300000000007</v>
      </c>
      <c r="AA74" s="144"/>
      <c r="AB74" s="145"/>
      <c r="AC74" s="149">
        <f t="shared" ref="AC74:AI74" si="713">SUM(AC61+AC70)</f>
        <v>25270.839124787421</v>
      </c>
      <c r="AD74" s="150"/>
      <c r="AE74" s="151"/>
      <c r="AF74" s="149">
        <f t="shared" si="713"/>
        <v>22461.848840000002</v>
      </c>
      <c r="AG74" s="150"/>
      <c r="AH74" s="151"/>
      <c r="AI74" s="149">
        <f t="shared" si="713"/>
        <v>19657.420000000002</v>
      </c>
      <c r="AJ74" s="150"/>
      <c r="AK74" s="151"/>
      <c r="AL74" s="221">
        <f>SUM(AF74-AC74)</f>
        <v>-2808.9902847874182</v>
      </c>
      <c r="AM74" s="222"/>
      <c r="AN74" s="223"/>
      <c r="AO74" s="143">
        <f t="shared" ref="AO74:BM74" si="714">SUM(AO61+AO70)</f>
        <v>8423.6130415958069</v>
      </c>
      <c r="AP74" s="144"/>
      <c r="AQ74" s="145"/>
      <c r="AR74" s="143">
        <f t="shared" si="714"/>
        <v>7437.2103300000008</v>
      </c>
      <c r="AS74" s="144"/>
      <c r="AT74" s="145"/>
      <c r="AU74" s="143">
        <f t="shared" si="714"/>
        <v>7298.87</v>
      </c>
      <c r="AV74" s="144"/>
      <c r="AW74" s="145"/>
      <c r="AX74" s="143">
        <f t="shared" si="714"/>
        <v>8423.6130415958069</v>
      </c>
      <c r="AY74" s="144"/>
      <c r="AZ74" s="145"/>
      <c r="BA74" s="143">
        <f t="shared" si="714"/>
        <v>0</v>
      </c>
      <c r="BB74" s="144"/>
      <c r="BC74" s="145"/>
      <c r="BD74" s="143">
        <f t="shared" si="714"/>
        <v>7342.4170000000004</v>
      </c>
      <c r="BE74" s="144"/>
      <c r="BF74" s="145"/>
      <c r="BG74" s="143">
        <f t="shared" si="714"/>
        <v>8423.6130415958069</v>
      </c>
      <c r="BH74" s="144"/>
      <c r="BI74" s="145"/>
      <c r="BJ74" s="143">
        <f t="shared" si="714"/>
        <v>0</v>
      </c>
      <c r="BK74" s="144"/>
      <c r="BL74" s="145"/>
      <c r="BM74" s="143">
        <f t="shared" si="714"/>
        <v>7157.9800000000005</v>
      </c>
      <c r="BN74" s="144"/>
      <c r="BO74" s="145"/>
      <c r="BP74" s="149">
        <f t="shared" ref="BP74:BS74" si="715">SUM(BP61+BP70)</f>
        <v>25270.839124787421</v>
      </c>
      <c r="BQ74" s="150"/>
      <c r="BR74" s="151"/>
      <c r="BS74" s="149">
        <f t="shared" si="715"/>
        <v>7437.2103300000008</v>
      </c>
      <c r="BT74" s="150"/>
      <c r="BU74" s="151"/>
      <c r="BV74" s="149">
        <f>SUM(BV68-BV70)</f>
        <v>23973.81</v>
      </c>
      <c r="BW74" s="150"/>
      <c r="BX74" s="151"/>
      <c r="BY74" s="221">
        <f>SUM(BS74-BP74)</f>
        <v>-17833.628794787419</v>
      </c>
      <c r="BZ74" s="222"/>
      <c r="CA74" s="223"/>
      <c r="CB74" s="149">
        <f t="shared" ref="CB74:CH74" si="716">SUM(CB61+CB70)</f>
        <v>50541.678249574841</v>
      </c>
      <c r="CC74" s="150"/>
      <c r="CD74" s="151"/>
      <c r="CE74" s="149">
        <f t="shared" si="716"/>
        <v>29899.059170000004</v>
      </c>
      <c r="CF74" s="150"/>
      <c r="CG74" s="151"/>
      <c r="CH74" s="149">
        <f t="shared" si="716"/>
        <v>41456.686999999998</v>
      </c>
      <c r="CI74" s="150"/>
      <c r="CJ74" s="151"/>
      <c r="CK74" s="221">
        <f>SUM(CE74-CB74)</f>
        <v>-20642.619079574837</v>
      </c>
      <c r="CL74" s="222"/>
      <c r="CM74" s="223"/>
      <c r="CN74" s="143">
        <f t="shared" ref="CN74:DU74" si="717">SUM(CN61+CN70)</f>
        <v>8445.5217108713532</v>
      </c>
      <c r="CO74" s="144"/>
      <c r="CP74" s="145"/>
      <c r="CQ74" s="143">
        <f t="shared" si="717"/>
        <v>0</v>
      </c>
      <c r="CR74" s="144"/>
      <c r="CS74" s="145"/>
      <c r="CT74" s="143">
        <f t="shared" si="717"/>
        <v>6738.0349999999999</v>
      </c>
      <c r="CU74" s="144"/>
      <c r="CV74" s="145"/>
      <c r="CW74" s="143">
        <f t="shared" si="717"/>
        <v>8445.5217108713532</v>
      </c>
      <c r="CX74" s="144"/>
      <c r="CY74" s="145"/>
      <c r="CZ74" s="143">
        <f t="shared" si="717"/>
        <v>0</v>
      </c>
      <c r="DA74" s="144"/>
      <c r="DB74" s="145"/>
      <c r="DC74" s="143">
        <f t="shared" si="717"/>
        <v>7177.26</v>
      </c>
      <c r="DD74" s="144"/>
      <c r="DE74" s="145"/>
      <c r="DF74" s="143">
        <f t="shared" si="717"/>
        <v>8445.5217108713532</v>
      </c>
      <c r="DG74" s="144"/>
      <c r="DH74" s="145"/>
      <c r="DI74" s="143">
        <f t="shared" si="717"/>
        <v>0</v>
      </c>
      <c r="DJ74" s="144"/>
      <c r="DK74" s="145"/>
      <c r="DL74" s="143">
        <f t="shared" si="717"/>
        <v>7566.4</v>
      </c>
      <c r="DM74" s="144"/>
      <c r="DN74" s="145"/>
      <c r="DO74" s="149">
        <f t="shared" si="717"/>
        <v>25336.565132614058</v>
      </c>
      <c r="DP74" s="150"/>
      <c r="DQ74" s="151"/>
      <c r="DR74" s="149">
        <f t="shared" si="717"/>
        <v>0</v>
      </c>
      <c r="DS74" s="150"/>
      <c r="DT74" s="151"/>
      <c r="DU74" s="149">
        <f t="shared" si="717"/>
        <v>21481.694999999996</v>
      </c>
      <c r="DV74" s="150"/>
      <c r="DW74" s="151"/>
      <c r="DX74" s="221">
        <f>SUM(DR74-DO74)</f>
        <v>-25336.565132614058</v>
      </c>
      <c r="DY74" s="222"/>
      <c r="DZ74" s="223"/>
      <c r="EA74" s="149">
        <f t="shared" ref="EA74:EG74" si="718">SUM(EA61+EA70)</f>
        <v>75878.243382188884</v>
      </c>
      <c r="EB74" s="150"/>
      <c r="EC74" s="151"/>
      <c r="ED74" s="149">
        <f t="shared" si="718"/>
        <v>29899.059170000004</v>
      </c>
      <c r="EE74" s="150"/>
      <c r="EF74" s="151"/>
      <c r="EG74" s="149">
        <f t="shared" si="718"/>
        <v>62938.381999999991</v>
      </c>
      <c r="EH74" s="150"/>
      <c r="EI74" s="151"/>
      <c r="EJ74" s="221">
        <f>SUM(ED74-EA74)</f>
        <v>-45979.184212188877</v>
      </c>
      <c r="EK74" s="222"/>
      <c r="EL74" s="223"/>
      <c r="EM74" s="143">
        <f t="shared" ref="EM74:FT74" si="719">SUM(EM61+EM70)</f>
        <v>8445.5217108713532</v>
      </c>
      <c r="EN74" s="144"/>
      <c r="EO74" s="145"/>
      <c r="EP74" s="143">
        <f t="shared" si="719"/>
        <v>0</v>
      </c>
      <c r="EQ74" s="144"/>
      <c r="ER74" s="145"/>
      <c r="ES74" s="143">
        <f t="shared" si="719"/>
        <v>7828.1480000000001</v>
      </c>
      <c r="ET74" s="144"/>
      <c r="EU74" s="145"/>
      <c r="EV74" s="143">
        <f t="shared" si="719"/>
        <v>8445.5217108713532</v>
      </c>
      <c r="EW74" s="144"/>
      <c r="EX74" s="145"/>
      <c r="EY74" s="143">
        <f t="shared" si="719"/>
        <v>0</v>
      </c>
      <c r="EZ74" s="144"/>
      <c r="FA74" s="145"/>
      <c r="FB74" s="143">
        <f t="shared" si="719"/>
        <v>7357.9000000000005</v>
      </c>
      <c r="FC74" s="144"/>
      <c r="FD74" s="145"/>
      <c r="FE74" s="143">
        <f t="shared" si="719"/>
        <v>8445.5217108713532</v>
      </c>
      <c r="FF74" s="144"/>
      <c r="FG74" s="145"/>
      <c r="FH74" s="143">
        <f t="shared" si="719"/>
        <v>0</v>
      </c>
      <c r="FI74" s="144"/>
      <c r="FJ74" s="145"/>
      <c r="FK74" s="143">
        <f t="shared" si="719"/>
        <v>7383.3490000000002</v>
      </c>
      <c r="FL74" s="144"/>
      <c r="FM74" s="145"/>
      <c r="FN74" s="149">
        <f t="shared" si="719"/>
        <v>25336.565132614058</v>
      </c>
      <c r="FO74" s="150"/>
      <c r="FP74" s="151"/>
      <c r="FQ74" s="149">
        <f t="shared" si="719"/>
        <v>0</v>
      </c>
      <c r="FR74" s="150"/>
      <c r="FS74" s="151"/>
      <c r="FT74" s="149">
        <f t="shared" si="719"/>
        <v>22569.396999999997</v>
      </c>
      <c r="FU74" s="150"/>
      <c r="FV74" s="151"/>
      <c r="FW74" s="221">
        <f>SUM(FQ74-FN74)</f>
        <v>-25336.565132614058</v>
      </c>
      <c r="FX74" s="222"/>
      <c r="FY74" s="223"/>
      <c r="FZ74" s="149">
        <f t="shared" ref="FZ74:GF74" si="720">SUM(FZ61+FZ70)</f>
        <v>101214.80851480295</v>
      </c>
      <c r="GA74" s="150"/>
      <c r="GB74" s="151"/>
      <c r="GC74" s="149">
        <f t="shared" si="720"/>
        <v>29899.059170000004</v>
      </c>
      <c r="GD74" s="150"/>
      <c r="GE74" s="151"/>
      <c r="GF74" s="149">
        <f t="shared" si="720"/>
        <v>85507.77899999998</v>
      </c>
      <c r="GG74" s="150"/>
      <c r="GH74" s="151"/>
      <c r="GI74" s="221">
        <f>SUM(GC74-FZ74)</f>
        <v>-71315.749344802942</v>
      </c>
      <c r="GJ74" s="222"/>
      <c r="GK74" s="223"/>
    </row>
    <row r="75" spans="1:193" ht="18.75" customHeight="1" x14ac:dyDescent="0.3">
      <c r="A75" s="9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6"/>
      <c r="FI75" s="226"/>
      <c r="FJ75" s="226"/>
      <c r="FK75" s="226"/>
      <c r="FL75" s="226"/>
      <c r="FM75" s="226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7"/>
      <c r="GA75" s="227"/>
      <c r="GB75" s="227"/>
      <c r="GC75" s="227"/>
      <c r="GD75" s="227"/>
      <c r="GE75" s="227"/>
      <c r="GF75" s="227"/>
      <c r="GG75" s="227"/>
      <c r="GH75" s="227"/>
      <c r="GI75" s="227"/>
      <c r="GJ75" s="227"/>
      <c r="GK75" s="227"/>
    </row>
    <row r="76" spans="1:193" ht="18.75" customHeight="1" x14ac:dyDescent="0.3"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G76" s="226"/>
      <c r="CH76" s="226"/>
      <c r="CI76" s="226"/>
      <c r="CJ76" s="226"/>
      <c r="CK76" s="226"/>
      <c r="CL76" s="226"/>
      <c r="CM76" s="226"/>
      <c r="CN76" s="226"/>
      <c r="CO76" s="226"/>
      <c r="CP76" s="226"/>
      <c r="CQ76" s="226"/>
      <c r="CR76" s="226"/>
      <c r="CS76" s="226"/>
      <c r="CT76" s="226"/>
      <c r="CU76" s="226"/>
      <c r="CV76" s="226"/>
      <c r="CW76" s="226"/>
      <c r="CX76" s="226"/>
      <c r="CY76" s="226"/>
      <c r="CZ76" s="226"/>
      <c r="DA76" s="226"/>
      <c r="DB76" s="226"/>
      <c r="DC76" s="226"/>
      <c r="DD76" s="226"/>
      <c r="DE76" s="226"/>
      <c r="DF76" s="226"/>
      <c r="DG76" s="226"/>
      <c r="DH76" s="226"/>
      <c r="DI76" s="226"/>
      <c r="DJ76" s="226"/>
      <c r="DK76" s="226"/>
      <c r="DL76" s="226"/>
      <c r="DM76" s="226"/>
      <c r="DN76" s="226"/>
      <c r="DO76" s="226"/>
      <c r="DP76" s="226"/>
      <c r="DQ76" s="226"/>
      <c r="DR76" s="226"/>
      <c r="DS76" s="226"/>
      <c r="DT76" s="226"/>
      <c r="DU76" s="226"/>
      <c r="DV76" s="226"/>
      <c r="DW76" s="226"/>
      <c r="DX76" s="226"/>
      <c r="DY76" s="226"/>
      <c r="DZ76" s="226"/>
      <c r="EA76" s="226"/>
      <c r="EB76" s="226"/>
      <c r="EC76" s="226"/>
      <c r="ED76" s="226"/>
      <c r="EE76" s="226"/>
      <c r="EF76" s="226"/>
      <c r="EG76" s="226"/>
      <c r="EH76" s="226"/>
      <c r="EI76" s="226"/>
      <c r="EJ76" s="226"/>
      <c r="EK76" s="226"/>
      <c r="EL76" s="226"/>
      <c r="EM76" s="226"/>
      <c r="EN76" s="226"/>
      <c r="EO76" s="226"/>
      <c r="EP76" s="226"/>
      <c r="EQ76" s="226"/>
      <c r="ER76" s="226"/>
      <c r="ES76" s="226"/>
      <c r="ET76" s="226"/>
      <c r="EU76" s="226"/>
      <c r="EV76" s="226"/>
      <c r="EW76" s="226"/>
      <c r="EX76" s="226"/>
      <c r="EY76" s="226"/>
      <c r="EZ76" s="226"/>
      <c r="FA76" s="226"/>
      <c r="FB76" s="226"/>
      <c r="FC76" s="226"/>
      <c r="FD76" s="226"/>
      <c r="FE76" s="226"/>
      <c r="FF76" s="226"/>
      <c r="FG76" s="226"/>
      <c r="FH76" s="226"/>
      <c r="FI76" s="226"/>
      <c r="FJ76" s="226"/>
      <c r="FK76" s="226"/>
      <c r="FL76" s="226"/>
      <c r="FM76" s="226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7"/>
      <c r="GA76" s="227"/>
      <c r="GB76" s="227"/>
      <c r="GC76" s="227"/>
      <c r="GD76" s="227"/>
      <c r="GE76" s="227"/>
      <c r="GF76" s="227"/>
      <c r="GG76" s="227"/>
      <c r="GH76" s="227"/>
      <c r="GI76" s="227"/>
      <c r="GJ76" s="227"/>
      <c r="GK76" s="227"/>
    </row>
    <row r="77" spans="1:193" ht="18.75" customHeight="1" x14ac:dyDescent="0.3"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6"/>
      <c r="FI77" s="226"/>
      <c r="FJ77" s="226"/>
      <c r="FK77" s="226"/>
      <c r="FL77" s="226"/>
      <c r="FM77" s="226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7"/>
      <c r="GA77" s="227"/>
      <c r="GB77" s="227"/>
      <c r="GC77" s="227"/>
      <c r="GD77" s="227"/>
      <c r="GE77" s="227"/>
      <c r="GF77" s="227"/>
      <c r="GG77" s="227"/>
      <c r="GH77" s="227"/>
      <c r="GI77" s="227"/>
      <c r="GJ77" s="227"/>
      <c r="GK77" s="227"/>
    </row>
    <row r="78" spans="1:193" ht="18.75" customHeight="1" x14ac:dyDescent="0.3"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7"/>
      <c r="GA78" s="227"/>
      <c r="GB78" s="227"/>
      <c r="GC78" s="227"/>
      <c r="GD78" s="227"/>
      <c r="GE78" s="227"/>
      <c r="GF78" s="227"/>
      <c r="GG78" s="227"/>
      <c r="GH78" s="227"/>
      <c r="GI78" s="227"/>
      <c r="GJ78" s="227"/>
      <c r="GK78" s="227"/>
    </row>
    <row r="79" spans="1:193" ht="18.75" customHeight="1" x14ac:dyDescent="0.3">
      <c r="B79" s="224"/>
      <c r="C79" s="224"/>
      <c r="D79" s="224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7"/>
      <c r="GA79" s="227"/>
      <c r="GB79" s="227"/>
      <c r="GC79" s="227"/>
      <c r="GD79" s="227"/>
      <c r="GE79" s="227"/>
      <c r="GF79" s="227"/>
      <c r="GG79" s="227"/>
      <c r="GH79" s="227"/>
      <c r="GI79" s="227"/>
      <c r="GJ79" s="227"/>
      <c r="GK79" s="227"/>
    </row>
    <row r="80" spans="1:193" ht="18.75" customHeight="1" x14ac:dyDescent="0.3">
      <c r="B80" s="224"/>
      <c r="C80" s="224"/>
      <c r="D80" s="224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7"/>
      <c r="GA80" s="227"/>
      <c r="GB80" s="227"/>
      <c r="GC80" s="227"/>
      <c r="GD80" s="227"/>
      <c r="GE80" s="227"/>
      <c r="GF80" s="227"/>
      <c r="GG80" s="227"/>
      <c r="GH80" s="227"/>
      <c r="GI80" s="227"/>
      <c r="GJ80" s="227"/>
      <c r="GK80" s="227"/>
    </row>
    <row r="81" spans="2:193" ht="18.75" customHeight="1" x14ac:dyDescent="0.3">
      <c r="B81" s="224"/>
      <c r="C81" s="224"/>
      <c r="D81" s="224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7"/>
      <c r="GA81" s="227"/>
      <c r="GB81" s="227"/>
      <c r="GC81" s="227"/>
      <c r="GD81" s="227"/>
      <c r="GE81" s="227"/>
      <c r="GF81" s="227"/>
      <c r="GG81" s="227"/>
      <c r="GH81" s="227"/>
      <c r="GI81" s="227"/>
      <c r="GJ81" s="227"/>
      <c r="GK81" s="227"/>
    </row>
    <row r="82" spans="2:193" ht="18.75" customHeight="1" x14ac:dyDescent="0.3"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7"/>
      <c r="GA82" s="227"/>
      <c r="GB82" s="227"/>
      <c r="GC82" s="227"/>
      <c r="GD82" s="227"/>
      <c r="GE82" s="227"/>
      <c r="GF82" s="227"/>
      <c r="GG82" s="227"/>
      <c r="GH82" s="227"/>
      <c r="GI82" s="227"/>
      <c r="GJ82" s="227"/>
      <c r="GK82" s="227"/>
    </row>
    <row r="83" spans="2:193" ht="18.75" customHeight="1" x14ac:dyDescent="0.3"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  <c r="EK83" s="226"/>
      <c r="EL83" s="226"/>
      <c r="EM83" s="226"/>
      <c r="EN83" s="226"/>
      <c r="EO83" s="226"/>
      <c r="EP83" s="226"/>
      <c r="EQ83" s="226"/>
      <c r="ER83" s="226"/>
      <c r="ES83" s="226"/>
      <c r="ET83" s="226"/>
      <c r="EU83" s="226"/>
      <c r="EV83" s="226"/>
      <c r="EW83" s="226"/>
      <c r="EX83" s="226"/>
      <c r="EY83" s="226"/>
      <c r="EZ83" s="226"/>
      <c r="FA83" s="226"/>
      <c r="FB83" s="226"/>
      <c r="FC83" s="226"/>
      <c r="FD83" s="226"/>
      <c r="FE83" s="226"/>
      <c r="FF83" s="226"/>
      <c r="FG83" s="226"/>
      <c r="FH83" s="226"/>
      <c r="FI83" s="226"/>
      <c r="FJ83" s="226"/>
      <c r="FK83" s="226"/>
      <c r="FL83" s="226"/>
      <c r="FM83" s="226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7"/>
      <c r="GA83" s="227"/>
      <c r="GB83" s="227"/>
      <c r="GC83" s="227"/>
      <c r="GD83" s="227"/>
      <c r="GE83" s="227"/>
      <c r="GF83" s="227"/>
      <c r="GG83" s="227"/>
      <c r="GH83" s="227"/>
      <c r="GI83" s="227"/>
      <c r="GJ83" s="227"/>
      <c r="GK83" s="227"/>
    </row>
    <row r="84" spans="2:193" ht="18.75" customHeight="1" x14ac:dyDescent="0.3">
      <c r="B84" s="224"/>
      <c r="C84" s="224"/>
      <c r="D84" s="224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6"/>
      <c r="CA84" s="226"/>
      <c r="CB84" s="226"/>
      <c r="CC84" s="226"/>
      <c r="CD84" s="226"/>
      <c r="CE84" s="226"/>
      <c r="CF84" s="226"/>
      <c r="CG84" s="226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  <c r="FF84" s="226"/>
      <c r="FG84" s="226"/>
      <c r="FH84" s="226"/>
      <c r="FI84" s="226"/>
      <c r="FJ84" s="226"/>
      <c r="FK84" s="226"/>
      <c r="FL84" s="226"/>
      <c r="FM84" s="226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</row>
    <row r="85" spans="2:193" ht="18.75" customHeight="1" x14ac:dyDescent="0.3">
      <c r="B85" s="224"/>
      <c r="C85" s="224"/>
      <c r="D85" s="224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26"/>
      <c r="CB85" s="226"/>
      <c r="CC85" s="226"/>
      <c r="CD85" s="226"/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226"/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226"/>
      <c r="DB85" s="226"/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/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226"/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226"/>
      <c r="EL85" s="226"/>
      <c r="EM85" s="226"/>
      <c r="EN85" s="226"/>
      <c r="EO85" s="226"/>
      <c r="EP85" s="226"/>
      <c r="EQ85" s="226"/>
      <c r="ER85" s="226"/>
      <c r="ES85" s="226"/>
      <c r="ET85" s="226"/>
      <c r="EU85" s="226"/>
      <c r="EV85" s="226"/>
      <c r="EW85" s="226"/>
      <c r="EX85" s="226"/>
      <c r="EY85" s="226"/>
      <c r="EZ85" s="226"/>
      <c r="FA85" s="226"/>
      <c r="FB85" s="226"/>
      <c r="FC85" s="226"/>
      <c r="FD85" s="226"/>
      <c r="FE85" s="226"/>
      <c r="FF85" s="226"/>
      <c r="FG85" s="226"/>
      <c r="FH85" s="226"/>
      <c r="FI85" s="226"/>
      <c r="FJ85" s="226"/>
      <c r="FK85" s="226"/>
      <c r="FL85" s="226"/>
      <c r="FM85" s="226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</row>
    <row r="86" spans="2:193" ht="18.75" customHeight="1" x14ac:dyDescent="0.3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6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6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6"/>
      <c r="BZ86" s="226"/>
      <c r="CA86" s="226"/>
      <c r="CB86" s="226"/>
      <c r="CC86" s="226"/>
      <c r="CD86" s="226"/>
      <c r="CE86" s="226"/>
      <c r="CF86" s="226"/>
      <c r="CG86" s="226"/>
      <c r="CH86" s="226"/>
      <c r="CI86" s="226"/>
      <c r="CJ86" s="226"/>
      <c r="CK86" s="226"/>
      <c r="CL86" s="226"/>
      <c r="CM86" s="226"/>
      <c r="CN86" s="226"/>
      <c r="CO86" s="226"/>
      <c r="CP86" s="226"/>
      <c r="CQ86" s="226"/>
      <c r="CR86" s="226"/>
      <c r="CS86" s="226"/>
      <c r="CT86" s="226"/>
      <c r="CU86" s="226"/>
      <c r="CV86" s="226"/>
      <c r="CW86" s="226"/>
      <c r="CX86" s="226"/>
      <c r="CY86" s="226"/>
      <c r="CZ86" s="226"/>
      <c r="DA86" s="226"/>
      <c r="DB86" s="226"/>
      <c r="DC86" s="226"/>
      <c r="DD86" s="226"/>
      <c r="DE86" s="226"/>
      <c r="DF86" s="226"/>
      <c r="DG86" s="226"/>
      <c r="DH86" s="226"/>
      <c r="DI86" s="226"/>
      <c r="DJ86" s="226"/>
      <c r="DK86" s="226"/>
      <c r="DL86" s="226"/>
      <c r="DM86" s="226"/>
      <c r="DN86" s="226"/>
      <c r="DO86" s="226"/>
      <c r="DP86" s="226"/>
      <c r="DQ86" s="226"/>
      <c r="DR86" s="226"/>
      <c r="DS86" s="226"/>
      <c r="DT86" s="226"/>
      <c r="DU86" s="226"/>
      <c r="DV86" s="226"/>
      <c r="DW86" s="226"/>
      <c r="DX86" s="226"/>
      <c r="DY86" s="226"/>
      <c r="DZ86" s="226"/>
      <c r="EA86" s="226"/>
      <c r="EB86" s="226"/>
      <c r="EC86" s="226"/>
      <c r="ED86" s="226"/>
      <c r="EE86" s="226"/>
      <c r="EF86" s="226"/>
      <c r="EG86" s="226"/>
      <c r="EH86" s="226"/>
      <c r="EI86" s="226"/>
      <c r="EJ86" s="226"/>
      <c r="EK86" s="226"/>
      <c r="EL86" s="226"/>
      <c r="EM86" s="226"/>
      <c r="EN86" s="226"/>
      <c r="EO86" s="226"/>
      <c r="EP86" s="226"/>
      <c r="EQ86" s="226"/>
      <c r="ER86" s="226"/>
      <c r="ES86" s="226"/>
      <c r="ET86" s="226"/>
      <c r="EU86" s="226"/>
      <c r="EV86" s="226"/>
      <c r="EW86" s="226"/>
      <c r="EX86" s="226"/>
      <c r="EY86" s="226"/>
      <c r="EZ86" s="226"/>
      <c r="FA86" s="226"/>
      <c r="FB86" s="226"/>
      <c r="FC86" s="226"/>
      <c r="FD86" s="226"/>
      <c r="FE86" s="226"/>
      <c r="FF86" s="226"/>
      <c r="FG86" s="226"/>
      <c r="FH86" s="226"/>
      <c r="FI86" s="226"/>
      <c r="FJ86" s="226"/>
      <c r="FK86" s="226"/>
      <c r="FL86" s="226"/>
      <c r="FM86" s="226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7"/>
      <c r="GA86" s="227"/>
      <c r="GB86" s="227"/>
      <c r="GC86" s="227"/>
      <c r="GD86" s="227"/>
      <c r="GE86" s="227"/>
      <c r="GF86" s="227"/>
      <c r="GG86" s="227"/>
      <c r="GH86" s="227"/>
      <c r="GI86" s="227"/>
      <c r="GJ86" s="227"/>
      <c r="GK86" s="227"/>
    </row>
    <row r="87" spans="2:193" ht="18.75" customHeight="1" x14ac:dyDescent="0.3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  <c r="FF87" s="226"/>
      <c r="FG87" s="226"/>
      <c r="FH87" s="226"/>
      <c r="FI87" s="226"/>
      <c r="FJ87" s="226"/>
      <c r="FK87" s="226"/>
      <c r="FL87" s="226"/>
      <c r="FM87" s="226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7"/>
      <c r="GA87" s="227"/>
      <c r="GB87" s="227"/>
      <c r="GC87" s="227"/>
      <c r="GD87" s="227"/>
      <c r="GE87" s="227"/>
      <c r="GF87" s="227"/>
      <c r="GG87" s="227"/>
      <c r="GH87" s="227"/>
      <c r="GI87" s="227"/>
      <c r="GJ87" s="227"/>
      <c r="GK87" s="227"/>
    </row>
    <row r="88" spans="2:193" ht="18.75" customHeight="1" x14ac:dyDescent="0.3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DH88" s="226"/>
      <c r="DI88" s="226"/>
      <c r="DJ88" s="226"/>
      <c r="DK88" s="226"/>
      <c r="DL88" s="226"/>
      <c r="DM88" s="226"/>
      <c r="DN88" s="226"/>
      <c r="DO88" s="226"/>
      <c r="DP88" s="226"/>
      <c r="DQ88" s="226"/>
      <c r="DR88" s="226"/>
      <c r="DS88" s="226"/>
      <c r="DT88" s="226"/>
      <c r="DU88" s="226"/>
      <c r="DV88" s="226"/>
      <c r="DW88" s="226"/>
      <c r="DX88" s="226"/>
      <c r="DY88" s="226"/>
      <c r="DZ88" s="226"/>
      <c r="EA88" s="226"/>
      <c r="EB88" s="226"/>
      <c r="EC88" s="226"/>
      <c r="ED88" s="226"/>
      <c r="EE88" s="226"/>
      <c r="EF88" s="226"/>
      <c r="EG88" s="226"/>
      <c r="EH88" s="226"/>
      <c r="EI88" s="226"/>
      <c r="EJ88" s="226"/>
      <c r="EK88" s="226"/>
      <c r="EL88" s="226"/>
      <c r="EM88" s="226"/>
      <c r="EN88" s="226"/>
      <c r="EO88" s="226"/>
      <c r="EP88" s="226"/>
      <c r="EQ88" s="226"/>
      <c r="ER88" s="226"/>
      <c r="ES88" s="226"/>
      <c r="ET88" s="226"/>
      <c r="EU88" s="226"/>
      <c r="EV88" s="226"/>
      <c r="EW88" s="226"/>
      <c r="EX88" s="226"/>
      <c r="EY88" s="226"/>
      <c r="EZ88" s="226"/>
      <c r="FA88" s="226"/>
      <c r="FB88" s="226"/>
      <c r="FC88" s="226"/>
      <c r="FD88" s="226"/>
      <c r="FE88" s="226"/>
      <c r="FF88" s="226"/>
      <c r="FG88" s="226"/>
      <c r="FH88" s="226"/>
      <c r="FI88" s="226"/>
      <c r="FJ88" s="226"/>
      <c r="FK88" s="226"/>
      <c r="FL88" s="226"/>
      <c r="FM88" s="226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7"/>
      <c r="GA88" s="227"/>
      <c r="GB88" s="227"/>
      <c r="GC88" s="227"/>
      <c r="GD88" s="227"/>
      <c r="GE88" s="227"/>
      <c r="GF88" s="227"/>
      <c r="GG88" s="227"/>
      <c r="GH88" s="227"/>
      <c r="GI88" s="227"/>
      <c r="GJ88" s="227"/>
      <c r="GK88" s="227"/>
    </row>
    <row r="89" spans="2:193" ht="18.75" customHeight="1" x14ac:dyDescent="0.3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  <c r="FF89" s="226"/>
      <c r="FG89" s="226"/>
      <c r="FH89" s="226"/>
      <c r="FI89" s="226"/>
      <c r="FJ89" s="226"/>
      <c r="FK89" s="226"/>
      <c r="FL89" s="226"/>
      <c r="FM89" s="226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7"/>
      <c r="GA89" s="227"/>
      <c r="GB89" s="227"/>
      <c r="GC89" s="227"/>
      <c r="GD89" s="227"/>
      <c r="GE89" s="227"/>
      <c r="GF89" s="227"/>
      <c r="GG89" s="227"/>
      <c r="GH89" s="227"/>
      <c r="GI89" s="227"/>
      <c r="GJ89" s="227"/>
      <c r="GK89" s="227"/>
    </row>
    <row r="90" spans="2:193" ht="18.75" customHeight="1" x14ac:dyDescent="0.3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/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226"/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226"/>
      <c r="EL90" s="226"/>
      <c r="EM90" s="226"/>
      <c r="EN90" s="226"/>
      <c r="EO90" s="226"/>
      <c r="EP90" s="226"/>
      <c r="EQ90" s="226"/>
      <c r="ER90" s="226"/>
      <c r="ES90" s="226"/>
      <c r="ET90" s="226"/>
      <c r="EU90" s="226"/>
      <c r="EV90" s="226"/>
      <c r="EW90" s="226"/>
      <c r="EX90" s="226"/>
      <c r="EY90" s="226"/>
      <c r="EZ90" s="226"/>
      <c r="FA90" s="226"/>
      <c r="FB90" s="226"/>
      <c r="FC90" s="226"/>
      <c r="FD90" s="226"/>
      <c r="FE90" s="226"/>
      <c r="FF90" s="226"/>
      <c r="FG90" s="226"/>
      <c r="FH90" s="226"/>
      <c r="FI90" s="226"/>
      <c r="FJ90" s="226"/>
      <c r="FK90" s="226"/>
      <c r="FL90" s="226"/>
      <c r="FM90" s="226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7"/>
      <c r="GA90" s="227"/>
      <c r="GB90" s="227"/>
      <c r="GC90" s="227"/>
      <c r="GD90" s="227"/>
      <c r="GE90" s="227"/>
      <c r="GF90" s="227"/>
      <c r="GG90" s="227"/>
      <c r="GH90" s="227"/>
      <c r="GI90" s="227"/>
      <c r="GJ90" s="227"/>
      <c r="GK90" s="227"/>
    </row>
    <row r="91" spans="2:193" ht="18.75" customHeight="1" x14ac:dyDescent="0.3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  <c r="FL91" s="226"/>
      <c r="FM91" s="226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7"/>
      <c r="GA91" s="227"/>
      <c r="GB91" s="227"/>
      <c r="GC91" s="227"/>
      <c r="GD91" s="227"/>
      <c r="GE91" s="227"/>
      <c r="GF91" s="227"/>
      <c r="GG91" s="227"/>
      <c r="GH91" s="227"/>
      <c r="GI91" s="227"/>
      <c r="GJ91" s="227"/>
      <c r="GK91" s="227"/>
    </row>
    <row r="92" spans="2:193" ht="18.75" customHeight="1" x14ac:dyDescent="0.3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6"/>
      <c r="BT92" s="226"/>
      <c r="BU92" s="226"/>
      <c r="BV92" s="226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6"/>
      <c r="DF92" s="226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6"/>
      <c r="EP92" s="226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  <c r="FL92" s="226"/>
      <c r="FM92" s="226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7"/>
      <c r="GA92" s="227"/>
      <c r="GB92" s="227"/>
      <c r="GC92" s="227"/>
      <c r="GD92" s="227"/>
      <c r="GE92" s="227"/>
      <c r="GF92" s="227"/>
      <c r="GG92" s="227"/>
      <c r="GH92" s="227"/>
      <c r="GI92" s="227"/>
      <c r="GJ92" s="227"/>
      <c r="GK92" s="227"/>
    </row>
    <row r="93" spans="2:193" ht="18.75" customHeight="1" x14ac:dyDescent="0.3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6"/>
      <c r="BO93" s="226"/>
      <c r="BP93" s="226"/>
      <c r="BQ93" s="226"/>
      <c r="BR93" s="226"/>
      <c r="BS93" s="226"/>
      <c r="BT93" s="226"/>
      <c r="BU93" s="226"/>
      <c r="BV93" s="226"/>
      <c r="BW93" s="226"/>
      <c r="BX93" s="226"/>
      <c r="BY93" s="226"/>
      <c r="BZ93" s="226"/>
      <c r="CA93" s="226"/>
      <c r="CB93" s="226"/>
      <c r="CC93" s="226"/>
      <c r="CD93" s="226"/>
      <c r="CE93" s="226"/>
      <c r="CF93" s="226"/>
      <c r="CG93" s="226"/>
      <c r="CH93" s="226"/>
      <c r="CI93" s="226"/>
      <c r="CJ93" s="226"/>
      <c r="CK93" s="226"/>
      <c r="CL93" s="226"/>
      <c r="CM93" s="226"/>
      <c r="CN93" s="226"/>
      <c r="CO93" s="226"/>
      <c r="CP93" s="226"/>
      <c r="CQ93" s="226"/>
      <c r="CR93" s="226"/>
      <c r="CS93" s="226"/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6"/>
      <c r="DF93" s="226"/>
      <c r="DG93" s="226"/>
      <c r="DH93" s="226"/>
      <c r="DI93" s="226"/>
      <c r="DJ93" s="226"/>
      <c r="DK93" s="226"/>
      <c r="DL93" s="226"/>
      <c r="DM93" s="226"/>
      <c r="DN93" s="226"/>
      <c r="DO93" s="226"/>
      <c r="DP93" s="226"/>
      <c r="DQ93" s="226"/>
      <c r="DR93" s="226"/>
      <c r="DS93" s="226"/>
      <c r="DT93" s="226"/>
      <c r="DU93" s="226"/>
      <c r="DV93" s="226"/>
      <c r="DW93" s="226"/>
      <c r="DX93" s="226"/>
      <c r="DY93" s="226"/>
      <c r="DZ93" s="226"/>
      <c r="EA93" s="226"/>
      <c r="EB93" s="226"/>
      <c r="EC93" s="226"/>
      <c r="ED93" s="226"/>
      <c r="EE93" s="226"/>
      <c r="EF93" s="226"/>
      <c r="EG93" s="226"/>
      <c r="EH93" s="226"/>
      <c r="EI93" s="226"/>
      <c r="EJ93" s="226"/>
      <c r="EK93" s="226"/>
      <c r="EL93" s="226"/>
      <c r="EM93" s="226"/>
      <c r="EN93" s="226"/>
      <c r="EO93" s="226"/>
      <c r="EP93" s="226"/>
      <c r="EQ93" s="226"/>
      <c r="ER93" s="226"/>
      <c r="ES93" s="226"/>
      <c r="ET93" s="226"/>
      <c r="EU93" s="226"/>
      <c r="EV93" s="226"/>
      <c r="EW93" s="226"/>
      <c r="EX93" s="226"/>
      <c r="EY93" s="226"/>
      <c r="EZ93" s="226"/>
      <c r="FA93" s="226"/>
      <c r="FB93" s="226"/>
      <c r="FC93" s="226"/>
      <c r="FD93" s="226"/>
      <c r="FE93" s="226"/>
      <c r="FF93" s="226"/>
      <c r="FG93" s="226"/>
      <c r="FH93" s="226"/>
      <c r="FI93" s="226"/>
      <c r="FJ93" s="226"/>
      <c r="FK93" s="226"/>
      <c r="FL93" s="226"/>
      <c r="FM93" s="226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7"/>
      <c r="GA93" s="227"/>
      <c r="GB93" s="227"/>
      <c r="GC93" s="227"/>
      <c r="GD93" s="227"/>
      <c r="GE93" s="227"/>
      <c r="GF93" s="227"/>
      <c r="GG93" s="227"/>
      <c r="GH93" s="227"/>
      <c r="GI93" s="227"/>
      <c r="GJ93" s="227"/>
      <c r="GK93" s="227"/>
    </row>
    <row r="94" spans="2:193" ht="18.75" customHeight="1" x14ac:dyDescent="0.3"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7"/>
      <c r="GA94" s="227"/>
      <c r="GB94" s="227"/>
      <c r="GC94" s="227"/>
      <c r="GD94" s="227"/>
      <c r="GE94" s="227"/>
      <c r="GF94" s="227"/>
      <c r="GG94" s="227"/>
      <c r="GH94" s="227"/>
      <c r="GI94" s="227"/>
      <c r="GJ94" s="227"/>
      <c r="GK94" s="227"/>
    </row>
    <row r="95" spans="2:193" ht="18.75" customHeight="1" x14ac:dyDescent="0.3"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7"/>
      <c r="GA95" s="227"/>
      <c r="GB95" s="227"/>
      <c r="GC95" s="227"/>
      <c r="GD95" s="227"/>
      <c r="GE95" s="227"/>
      <c r="GF95" s="227"/>
      <c r="GG95" s="227"/>
      <c r="GH95" s="227"/>
      <c r="GI95" s="227"/>
      <c r="GJ95" s="227"/>
      <c r="GK95" s="227"/>
    </row>
    <row r="96" spans="2:193" ht="18.75" customHeight="1" x14ac:dyDescent="0.3"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6"/>
      <c r="AP96" s="226"/>
      <c r="AQ96" s="226"/>
      <c r="AR96" s="226"/>
      <c r="AS96" s="226"/>
      <c r="AT96" s="226"/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26"/>
      <c r="BS96" s="226"/>
      <c r="BT96" s="226"/>
      <c r="BU96" s="226"/>
      <c r="BV96" s="226"/>
      <c r="BW96" s="226"/>
      <c r="BX96" s="226"/>
      <c r="BY96" s="226"/>
      <c r="BZ96" s="226"/>
      <c r="CA96" s="226"/>
      <c r="CB96" s="226"/>
      <c r="CC96" s="226"/>
      <c r="CD96" s="226"/>
      <c r="CE96" s="226"/>
      <c r="CF96" s="226"/>
      <c r="CG96" s="226"/>
      <c r="CH96" s="226"/>
      <c r="CI96" s="226"/>
      <c r="CJ96" s="226"/>
      <c r="CK96" s="226"/>
      <c r="CL96" s="226"/>
      <c r="CM96" s="226"/>
      <c r="CN96" s="226"/>
      <c r="CO96" s="226"/>
      <c r="CP96" s="226"/>
      <c r="CQ96" s="226"/>
      <c r="CR96" s="226"/>
      <c r="CS96" s="226"/>
      <c r="CT96" s="226"/>
      <c r="CU96" s="226"/>
      <c r="CV96" s="226"/>
      <c r="CW96" s="226"/>
      <c r="CX96" s="226"/>
      <c r="CY96" s="226"/>
      <c r="CZ96" s="226"/>
      <c r="DA96" s="226"/>
      <c r="DB96" s="226"/>
      <c r="DC96" s="226"/>
      <c r="DD96" s="226"/>
      <c r="DE96" s="226"/>
      <c r="DF96" s="226"/>
      <c r="DG96" s="226"/>
      <c r="DH96" s="226"/>
      <c r="DI96" s="226"/>
      <c r="DJ96" s="226"/>
      <c r="DK96" s="226"/>
      <c r="DL96" s="226"/>
      <c r="DM96" s="226"/>
      <c r="DN96" s="226"/>
      <c r="DO96" s="226"/>
      <c r="DP96" s="226"/>
      <c r="DQ96" s="226"/>
      <c r="DR96" s="226"/>
      <c r="DS96" s="226"/>
      <c r="DT96" s="226"/>
      <c r="DU96" s="226"/>
      <c r="DV96" s="226"/>
      <c r="DW96" s="226"/>
      <c r="DX96" s="226"/>
      <c r="DY96" s="226"/>
      <c r="DZ96" s="226"/>
      <c r="EA96" s="226"/>
      <c r="EB96" s="226"/>
      <c r="EC96" s="226"/>
      <c r="ED96" s="226"/>
      <c r="EE96" s="226"/>
      <c r="EF96" s="226"/>
      <c r="EG96" s="226"/>
      <c r="EH96" s="226"/>
      <c r="EI96" s="226"/>
      <c r="EJ96" s="226"/>
      <c r="EK96" s="226"/>
      <c r="EL96" s="226"/>
      <c r="EM96" s="226"/>
      <c r="EN96" s="226"/>
      <c r="EO96" s="226"/>
      <c r="EP96" s="226"/>
      <c r="EQ96" s="226"/>
      <c r="ER96" s="226"/>
      <c r="ES96" s="226"/>
      <c r="ET96" s="226"/>
      <c r="EU96" s="226"/>
      <c r="EV96" s="226"/>
      <c r="EW96" s="226"/>
      <c r="EX96" s="226"/>
      <c r="EY96" s="226"/>
      <c r="EZ96" s="226"/>
      <c r="FA96" s="226"/>
      <c r="FB96" s="226"/>
      <c r="FC96" s="226"/>
      <c r="FD96" s="226"/>
      <c r="FE96" s="226"/>
      <c r="FF96" s="226"/>
      <c r="FG96" s="226"/>
      <c r="FH96" s="226"/>
      <c r="FI96" s="226"/>
      <c r="FJ96" s="226"/>
      <c r="FK96" s="226"/>
      <c r="FL96" s="226"/>
      <c r="FM96" s="226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7"/>
      <c r="GA96" s="227"/>
      <c r="GB96" s="227"/>
      <c r="GC96" s="227"/>
      <c r="GD96" s="227"/>
      <c r="GE96" s="227"/>
      <c r="GF96" s="227"/>
      <c r="GG96" s="227"/>
      <c r="GH96" s="227"/>
      <c r="GI96" s="227"/>
      <c r="GJ96" s="227"/>
      <c r="GK96" s="227"/>
    </row>
    <row r="97" spans="2:193" ht="18.75" customHeight="1" x14ac:dyDescent="0.3"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6"/>
      <c r="FF97" s="226"/>
      <c r="FG97" s="226"/>
      <c r="FH97" s="226"/>
      <c r="FI97" s="226"/>
      <c r="FJ97" s="226"/>
      <c r="FK97" s="226"/>
      <c r="FL97" s="226"/>
      <c r="FM97" s="226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7"/>
      <c r="GA97" s="227"/>
      <c r="GB97" s="227"/>
      <c r="GC97" s="227"/>
      <c r="GD97" s="227"/>
      <c r="GE97" s="227"/>
      <c r="GF97" s="227"/>
      <c r="GG97" s="227"/>
      <c r="GH97" s="227"/>
      <c r="GI97" s="227"/>
      <c r="GJ97" s="227"/>
      <c r="GK97" s="227"/>
    </row>
    <row r="98" spans="2:193" ht="18.75" customHeight="1" x14ac:dyDescent="0.3"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6"/>
      <c r="AP98" s="226"/>
      <c r="AQ98" s="226"/>
      <c r="AR98" s="226"/>
      <c r="AS98" s="226"/>
      <c r="AT98" s="226"/>
      <c r="AU98" s="226"/>
      <c r="AV98" s="226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6"/>
      <c r="BS98" s="226"/>
      <c r="BT98" s="226"/>
      <c r="BU98" s="226"/>
      <c r="BV98" s="226"/>
      <c r="BW98" s="226"/>
      <c r="BX98" s="226"/>
      <c r="BY98" s="226"/>
      <c r="BZ98" s="226"/>
      <c r="CA98" s="226"/>
      <c r="CB98" s="226"/>
      <c r="CC98" s="226"/>
      <c r="CD98" s="226"/>
      <c r="CE98" s="226"/>
      <c r="CF98" s="226"/>
      <c r="CG98" s="226"/>
      <c r="CH98" s="226"/>
      <c r="CI98" s="226"/>
      <c r="CJ98" s="226"/>
      <c r="CK98" s="226"/>
      <c r="CL98" s="226"/>
      <c r="CM98" s="226"/>
      <c r="CN98" s="226"/>
      <c r="CO98" s="226"/>
      <c r="CP98" s="226"/>
      <c r="CQ98" s="226"/>
      <c r="CR98" s="226"/>
      <c r="CS98" s="226"/>
      <c r="CT98" s="226"/>
      <c r="CU98" s="226"/>
      <c r="CV98" s="226"/>
      <c r="CW98" s="226"/>
      <c r="CX98" s="226"/>
      <c r="CY98" s="226"/>
      <c r="CZ98" s="226"/>
      <c r="DA98" s="226"/>
      <c r="DB98" s="226"/>
      <c r="DC98" s="226"/>
      <c r="DD98" s="226"/>
      <c r="DE98" s="226"/>
      <c r="DF98" s="226"/>
      <c r="DG98" s="226"/>
      <c r="DH98" s="226"/>
      <c r="DI98" s="226"/>
      <c r="DJ98" s="226"/>
      <c r="DK98" s="226"/>
      <c r="DL98" s="226"/>
      <c r="DM98" s="226"/>
      <c r="DN98" s="226"/>
      <c r="DO98" s="226"/>
      <c r="DP98" s="226"/>
      <c r="DQ98" s="226"/>
      <c r="DR98" s="226"/>
      <c r="DS98" s="226"/>
      <c r="DT98" s="226"/>
      <c r="DU98" s="226"/>
      <c r="DV98" s="226"/>
      <c r="DW98" s="226"/>
      <c r="DX98" s="226"/>
      <c r="DY98" s="226"/>
      <c r="DZ98" s="226"/>
      <c r="EA98" s="226"/>
      <c r="EB98" s="226"/>
      <c r="EC98" s="226"/>
      <c r="ED98" s="226"/>
      <c r="EE98" s="226"/>
      <c r="EF98" s="226"/>
      <c r="EG98" s="226"/>
      <c r="EH98" s="226"/>
      <c r="EI98" s="226"/>
      <c r="EJ98" s="226"/>
      <c r="EK98" s="226"/>
      <c r="EL98" s="226"/>
      <c r="EM98" s="226"/>
      <c r="EN98" s="226"/>
      <c r="EO98" s="226"/>
      <c r="EP98" s="226"/>
      <c r="EQ98" s="226"/>
      <c r="ER98" s="226"/>
      <c r="ES98" s="226"/>
      <c r="ET98" s="226"/>
      <c r="EU98" s="226"/>
      <c r="EV98" s="226"/>
      <c r="EW98" s="226"/>
      <c r="EX98" s="226"/>
      <c r="EY98" s="226"/>
      <c r="EZ98" s="226"/>
      <c r="FA98" s="226"/>
      <c r="FB98" s="226"/>
      <c r="FC98" s="226"/>
      <c r="FD98" s="226"/>
      <c r="FE98" s="226"/>
      <c r="FF98" s="226"/>
      <c r="FG98" s="226"/>
      <c r="FH98" s="226"/>
      <c r="FI98" s="226"/>
      <c r="FJ98" s="226"/>
      <c r="FK98" s="226"/>
      <c r="FL98" s="226"/>
      <c r="FM98" s="226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7"/>
      <c r="GA98" s="227"/>
      <c r="GB98" s="227"/>
      <c r="GC98" s="227"/>
      <c r="GD98" s="227"/>
      <c r="GE98" s="227"/>
      <c r="GF98" s="227"/>
      <c r="GG98" s="227"/>
      <c r="GH98" s="227"/>
      <c r="GI98" s="227"/>
      <c r="GJ98" s="227"/>
      <c r="GK98" s="227"/>
    </row>
    <row r="99" spans="2:193" ht="18.75" customHeight="1" x14ac:dyDescent="0.3"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  <c r="FL99" s="226"/>
      <c r="FM99" s="226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7"/>
      <c r="GA99" s="227"/>
      <c r="GB99" s="227"/>
      <c r="GC99" s="227"/>
      <c r="GD99" s="227"/>
      <c r="GE99" s="227"/>
      <c r="GF99" s="227"/>
      <c r="GG99" s="227"/>
      <c r="GH99" s="227"/>
      <c r="GI99" s="227"/>
      <c r="GJ99" s="227"/>
      <c r="GK99" s="227"/>
    </row>
    <row r="100" spans="2:193" ht="18.75" customHeight="1" x14ac:dyDescent="0.3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6"/>
      <c r="AP100" s="226"/>
      <c r="AQ100" s="226"/>
      <c r="AR100" s="226"/>
      <c r="AS100" s="226"/>
      <c r="AT100" s="226"/>
      <c r="AU100" s="226"/>
      <c r="AV100" s="226"/>
      <c r="AW100" s="226"/>
      <c r="AX100" s="226"/>
      <c r="AY100" s="226"/>
      <c r="AZ100" s="226"/>
      <c r="BA100" s="226"/>
      <c r="BB100" s="226"/>
      <c r="BC100" s="226"/>
      <c r="BD100" s="226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6"/>
      <c r="CN100" s="226"/>
      <c r="CO100" s="226"/>
      <c r="CP100" s="226"/>
      <c r="CQ100" s="226"/>
      <c r="CR100" s="226"/>
      <c r="CS100" s="226"/>
      <c r="CT100" s="226"/>
      <c r="CU100" s="226"/>
      <c r="CV100" s="226"/>
      <c r="CW100" s="226"/>
      <c r="CX100" s="226"/>
      <c r="CY100" s="226"/>
      <c r="CZ100" s="226"/>
      <c r="DA100" s="226"/>
      <c r="DB100" s="226"/>
      <c r="DC100" s="226"/>
      <c r="DD100" s="226"/>
      <c r="DE100" s="226"/>
      <c r="DF100" s="226"/>
      <c r="DG100" s="226"/>
      <c r="DH100" s="226"/>
      <c r="DI100" s="226"/>
      <c r="DJ100" s="226"/>
      <c r="DK100" s="226"/>
      <c r="DL100" s="226"/>
      <c r="DM100" s="226"/>
      <c r="DN100" s="226"/>
      <c r="DO100" s="226"/>
      <c r="DP100" s="226"/>
      <c r="DQ100" s="226"/>
      <c r="DR100" s="226"/>
      <c r="DS100" s="226"/>
      <c r="DT100" s="226"/>
      <c r="DU100" s="226"/>
      <c r="DV100" s="226"/>
      <c r="DW100" s="226"/>
      <c r="DX100" s="226"/>
      <c r="DY100" s="226"/>
      <c r="DZ100" s="226"/>
      <c r="EA100" s="226"/>
      <c r="EB100" s="226"/>
      <c r="EC100" s="226"/>
      <c r="ED100" s="226"/>
      <c r="EE100" s="226"/>
      <c r="EF100" s="226"/>
      <c r="EG100" s="226"/>
      <c r="EH100" s="226"/>
      <c r="EI100" s="226"/>
      <c r="EJ100" s="226"/>
      <c r="EK100" s="226"/>
      <c r="EL100" s="226"/>
      <c r="EM100" s="226"/>
      <c r="EN100" s="226"/>
      <c r="EO100" s="226"/>
      <c r="EP100" s="226"/>
      <c r="EQ100" s="226"/>
      <c r="ER100" s="226"/>
      <c r="ES100" s="226"/>
      <c r="ET100" s="226"/>
      <c r="EU100" s="226"/>
      <c r="EV100" s="226"/>
      <c r="EW100" s="226"/>
      <c r="EX100" s="226"/>
      <c r="EY100" s="226"/>
      <c r="EZ100" s="226"/>
      <c r="FA100" s="226"/>
      <c r="FB100" s="226"/>
      <c r="FC100" s="226"/>
      <c r="FD100" s="226"/>
      <c r="FE100" s="226"/>
      <c r="FF100" s="226"/>
      <c r="FG100" s="226"/>
      <c r="FH100" s="226"/>
      <c r="FI100" s="226"/>
      <c r="FJ100" s="226"/>
      <c r="FK100" s="226"/>
      <c r="FL100" s="226"/>
      <c r="FM100" s="226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7"/>
      <c r="GA100" s="227"/>
      <c r="GB100" s="227"/>
      <c r="GC100" s="227"/>
      <c r="GD100" s="227"/>
      <c r="GE100" s="227"/>
      <c r="GF100" s="227"/>
      <c r="GG100" s="227"/>
      <c r="GH100" s="227"/>
      <c r="GI100" s="227"/>
      <c r="GJ100" s="227"/>
      <c r="GK100" s="227"/>
    </row>
    <row r="101" spans="2:193" ht="18.75" customHeight="1" x14ac:dyDescent="0.3"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8"/>
      <c r="CD101" s="228"/>
      <c r="CE101" s="228"/>
      <c r="CF101" s="228"/>
      <c r="CG101" s="228"/>
      <c r="CH101" s="228"/>
      <c r="CI101" s="228"/>
      <c r="CJ101" s="228"/>
      <c r="CK101" s="228"/>
      <c r="CL101" s="228"/>
      <c r="CM101" s="228"/>
      <c r="CN101" s="228"/>
      <c r="CO101" s="228"/>
      <c r="CP101" s="228"/>
      <c r="CQ101" s="228"/>
      <c r="CR101" s="228"/>
      <c r="CS101" s="228"/>
      <c r="CT101" s="228"/>
      <c r="CU101" s="228"/>
      <c r="CV101" s="228"/>
      <c r="CW101" s="228"/>
      <c r="CX101" s="228"/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228"/>
      <c r="DV101" s="228"/>
      <c r="DW101" s="228"/>
      <c r="DX101" s="228"/>
      <c r="DY101" s="228"/>
      <c r="DZ101" s="228"/>
      <c r="EA101" s="228"/>
      <c r="EB101" s="228"/>
      <c r="EC101" s="228"/>
      <c r="ED101" s="228"/>
      <c r="EE101" s="228"/>
      <c r="EF101" s="228"/>
      <c r="EG101" s="228"/>
      <c r="EH101" s="228"/>
      <c r="EI101" s="228"/>
      <c r="EJ101" s="228"/>
      <c r="EK101" s="228"/>
      <c r="EL101" s="228"/>
      <c r="EM101" s="228"/>
      <c r="EN101" s="228"/>
      <c r="EO101" s="228"/>
      <c r="EP101" s="228"/>
      <c r="EQ101" s="228"/>
      <c r="ER101" s="228"/>
      <c r="ES101" s="228"/>
      <c r="ET101" s="228"/>
      <c r="EU101" s="228"/>
      <c r="EV101" s="228"/>
      <c r="EW101" s="228"/>
      <c r="EX101" s="228"/>
      <c r="EY101" s="228"/>
      <c r="EZ101" s="228"/>
      <c r="FA101" s="228"/>
      <c r="FB101" s="228"/>
      <c r="FC101" s="228"/>
      <c r="FD101" s="228"/>
      <c r="FE101" s="228"/>
      <c r="FF101" s="228"/>
      <c r="FG101" s="228"/>
      <c r="FH101" s="228"/>
      <c r="FI101" s="228"/>
      <c r="FJ101" s="228"/>
      <c r="FK101" s="228"/>
      <c r="FL101" s="228"/>
      <c r="FM101" s="228"/>
      <c r="FN101" s="227"/>
      <c r="FO101" s="227"/>
      <c r="FP101" s="227"/>
      <c r="FQ101" s="227"/>
      <c r="FR101" s="227"/>
      <c r="FS101" s="227"/>
      <c r="FT101" s="227"/>
      <c r="FU101" s="227"/>
      <c r="FV101" s="227"/>
      <c r="FW101" s="227"/>
      <c r="FX101" s="227"/>
      <c r="FY101" s="227"/>
      <c r="FZ101" s="227"/>
      <c r="GA101" s="227"/>
      <c r="GB101" s="227"/>
      <c r="GC101" s="227"/>
      <c r="GD101" s="227"/>
      <c r="GE101" s="227"/>
      <c r="GF101" s="227"/>
      <c r="GG101" s="227"/>
      <c r="GH101" s="227"/>
      <c r="GI101" s="227"/>
      <c r="GJ101" s="227"/>
      <c r="GK101" s="227"/>
    </row>
    <row r="102" spans="2:193" ht="18.75" customHeight="1" x14ac:dyDescent="0.3"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  <c r="CM102" s="228"/>
      <c r="CN102" s="228"/>
      <c r="CO102" s="228"/>
      <c r="CP102" s="228"/>
      <c r="CQ102" s="228"/>
      <c r="CR102" s="228"/>
      <c r="CS102" s="228"/>
      <c r="CT102" s="228"/>
      <c r="CU102" s="228"/>
      <c r="CV102" s="228"/>
      <c r="CW102" s="228"/>
      <c r="CX102" s="228"/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8"/>
      <c r="DK102" s="228"/>
      <c r="DL102" s="228"/>
      <c r="DM102" s="228"/>
      <c r="DN102" s="228"/>
      <c r="DO102" s="228"/>
      <c r="DP102" s="228"/>
      <c r="DQ102" s="228"/>
      <c r="DR102" s="228"/>
      <c r="DS102" s="228"/>
      <c r="DT102" s="228"/>
      <c r="DU102" s="228"/>
      <c r="DV102" s="228"/>
      <c r="DW102" s="228"/>
      <c r="DX102" s="228"/>
      <c r="DY102" s="228"/>
      <c r="DZ102" s="228"/>
      <c r="EA102" s="228"/>
      <c r="EB102" s="228"/>
      <c r="EC102" s="228"/>
      <c r="ED102" s="228"/>
      <c r="EE102" s="228"/>
      <c r="EF102" s="228"/>
      <c r="EG102" s="228"/>
      <c r="EH102" s="228"/>
      <c r="EI102" s="228"/>
      <c r="EJ102" s="228"/>
      <c r="EK102" s="228"/>
      <c r="EL102" s="228"/>
      <c r="EM102" s="228"/>
      <c r="EN102" s="228"/>
      <c r="EO102" s="228"/>
      <c r="EP102" s="228"/>
      <c r="EQ102" s="228"/>
      <c r="ER102" s="228"/>
      <c r="ES102" s="228"/>
      <c r="ET102" s="228"/>
      <c r="EU102" s="228"/>
      <c r="EV102" s="228"/>
      <c r="EW102" s="228"/>
      <c r="EX102" s="228"/>
      <c r="EY102" s="228"/>
      <c r="EZ102" s="228"/>
      <c r="FA102" s="228"/>
      <c r="FB102" s="228"/>
      <c r="FC102" s="228"/>
      <c r="FD102" s="228"/>
      <c r="FE102" s="228"/>
      <c r="FF102" s="228"/>
      <c r="FG102" s="228"/>
      <c r="FH102" s="228"/>
      <c r="FI102" s="228"/>
      <c r="FJ102" s="228"/>
      <c r="FK102" s="228"/>
      <c r="FL102" s="228"/>
      <c r="FM102" s="228"/>
      <c r="FN102" s="227"/>
      <c r="FO102" s="227"/>
      <c r="FP102" s="227"/>
      <c r="FQ102" s="227"/>
      <c r="FR102" s="227"/>
      <c r="FS102" s="227"/>
      <c r="FT102" s="227"/>
      <c r="FU102" s="227"/>
      <c r="FV102" s="227"/>
      <c r="FW102" s="227"/>
      <c r="FX102" s="227"/>
      <c r="FY102" s="227"/>
      <c r="FZ102" s="227"/>
      <c r="GA102" s="227"/>
      <c r="GB102" s="227"/>
      <c r="GC102" s="227"/>
      <c r="GD102" s="227"/>
      <c r="GE102" s="227"/>
      <c r="GF102" s="227"/>
      <c r="GG102" s="227"/>
      <c r="GH102" s="227"/>
      <c r="GI102" s="227"/>
      <c r="GJ102" s="227"/>
      <c r="GK102" s="227"/>
    </row>
    <row r="103" spans="2:193" ht="18.75" customHeight="1" x14ac:dyDescent="0.3"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8"/>
      <c r="CD103" s="228"/>
      <c r="CE103" s="228"/>
      <c r="CF103" s="228"/>
      <c r="CG103" s="228"/>
      <c r="CH103" s="228"/>
      <c r="CI103" s="228"/>
      <c r="CJ103" s="228"/>
      <c r="CK103" s="228"/>
      <c r="CL103" s="228"/>
      <c r="CM103" s="228"/>
      <c r="CN103" s="228"/>
      <c r="CO103" s="228"/>
      <c r="CP103" s="228"/>
      <c r="CQ103" s="228"/>
      <c r="CR103" s="228"/>
      <c r="CS103" s="228"/>
      <c r="CT103" s="228"/>
      <c r="CU103" s="228"/>
      <c r="CV103" s="228"/>
      <c r="CW103" s="228"/>
      <c r="CX103" s="228"/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8"/>
      <c r="DK103" s="228"/>
      <c r="DL103" s="228"/>
      <c r="DM103" s="228"/>
      <c r="DN103" s="228"/>
      <c r="DO103" s="228"/>
      <c r="DP103" s="228"/>
      <c r="DQ103" s="228"/>
      <c r="DR103" s="228"/>
      <c r="DS103" s="228"/>
      <c r="DT103" s="228"/>
      <c r="DU103" s="228"/>
      <c r="DV103" s="228"/>
      <c r="DW103" s="228"/>
      <c r="DX103" s="228"/>
      <c r="DY103" s="228"/>
      <c r="DZ103" s="228"/>
      <c r="EA103" s="228"/>
      <c r="EB103" s="228"/>
      <c r="EC103" s="228"/>
      <c r="ED103" s="228"/>
      <c r="EE103" s="228"/>
      <c r="EF103" s="228"/>
      <c r="EG103" s="228"/>
      <c r="EH103" s="228"/>
      <c r="EI103" s="228"/>
      <c r="EJ103" s="228"/>
      <c r="EK103" s="228"/>
      <c r="EL103" s="228"/>
      <c r="EM103" s="228"/>
      <c r="EN103" s="228"/>
      <c r="EO103" s="228"/>
      <c r="EP103" s="228"/>
      <c r="EQ103" s="228"/>
      <c r="ER103" s="228"/>
      <c r="ES103" s="228"/>
      <c r="ET103" s="228"/>
      <c r="EU103" s="228"/>
      <c r="EV103" s="228"/>
      <c r="EW103" s="228"/>
      <c r="EX103" s="228"/>
      <c r="EY103" s="228"/>
      <c r="EZ103" s="228"/>
      <c r="FA103" s="228"/>
      <c r="FB103" s="228"/>
      <c r="FC103" s="228"/>
      <c r="FD103" s="228"/>
      <c r="FE103" s="228"/>
      <c r="FF103" s="228"/>
      <c r="FG103" s="228"/>
      <c r="FH103" s="228"/>
      <c r="FI103" s="228"/>
      <c r="FJ103" s="228"/>
      <c r="FK103" s="228"/>
      <c r="FL103" s="228"/>
      <c r="FM103" s="228"/>
      <c r="FN103" s="227"/>
      <c r="FO103" s="227"/>
      <c r="FP103" s="227"/>
      <c r="FQ103" s="227"/>
      <c r="FR103" s="227"/>
      <c r="FS103" s="227"/>
      <c r="FT103" s="227"/>
      <c r="FU103" s="227"/>
      <c r="FV103" s="227"/>
      <c r="FW103" s="227"/>
      <c r="FX103" s="227"/>
      <c r="FY103" s="227"/>
      <c r="FZ103" s="227"/>
      <c r="GA103" s="227"/>
      <c r="GB103" s="227"/>
      <c r="GC103" s="227"/>
      <c r="GD103" s="227"/>
      <c r="GE103" s="227"/>
      <c r="GF103" s="227"/>
      <c r="GG103" s="227"/>
      <c r="GH103" s="227"/>
      <c r="GI103" s="227"/>
      <c r="GJ103" s="227"/>
      <c r="GK103" s="227"/>
    </row>
    <row r="104" spans="2:193" ht="18.75" customHeight="1" x14ac:dyDescent="0.3"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8"/>
      <c r="CD104" s="228"/>
      <c r="CE104" s="228"/>
      <c r="CF104" s="228"/>
      <c r="CG104" s="228"/>
      <c r="CH104" s="228"/>
      <c r="CI104" s="228"/>
      <c r="CJ104" s="228"/>
      <c r="CK104" s="228"/>
      <c r="CL104" s="228"/>
      <c r="CM104" s="228"/>
      <c r="CN104" s="228"/>
      <c r="CO104" s="228"/>
      <c r="CP104" s="228"/>
      <c r="CQ104" s="228"/>
      <c r="CR104" s="228"/>
      <c r="CS104" s="228"/>
      <c r="CT104" s="228"/>
      <c r="CU104" s="228"/>
      <c r="CV104" s="228"/>
      <c r="CW104" s="228"/>
      <c r="CX104" s="228"/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8"/>
      <c r="DK104" s="228"/>
      <c r="DL104" s="228"/>
      <c r="DM104" s="228"/>
      <c r="DN104" s="228"/>
      <c r="DO104" s="228"/>
      <c r="DP104" s="228"/>
      <c r="DQ104" s="228"/>
      <c r="DR104" s="228"/>
      <c r="DS104" s="228"/>
      <c r="DT104" s="228"/>
      <c r="DU104" s="228"/>
      <c r="DV104" s="228"/>
      <c r="DW104" s="228"/>
      <c r="DX104" s="228"/>
      <c r="DY104" s="228"/>
      <c r="DZ104" s="228"/>
      <c r="EA104" s="228"/>
      <c r="EB104" s="228"/>
      <c r="EC104" s="228"/>
      <c r="ED104" s="228"/>
      <c r="EE104" s="228"/>
      <c r="EF104" s="228"/>
      <c r="EG104" s="228"/>
      <c r="EH104" s="228"/>
      <c r="EI104" s="228"/>
      <c r="EJ104" s="228"/>
      <c r="EK104" s="228"/>
      <c r="EL104" s="228"/>
      <c r="EM104" s="228"/>
      <c r="EN104" s="228"/>
      <c r="EO104" s="228"/>
      <c r="EP104" s="228"/>
      <c r="EQ104" s="228"/>
      <c r="ER104" s="228"/>
      <c r="ES104" s="228"/>
      <c r="ET104" s="228"/>
      <c r="EU104" s="228"/>
      <c r="EV104" s="228"/>
      <c r="EW104" s="228"/>
      <c r="EX104" s="228"/>
      <c r="EY104" s="228"/>
      <c r="EZ104" s="228"/>
      <c r="FA104" s="228"/>
      <c r="FB104" s="228"/>
      <c r="FC104" s="228"/>
      <c r="FD104" s="228"/>
      <c r="FE104" s="228"/>
      <c r="FF104" s="228"/>
      <c r="FG104" s="228"/>
      <c r="FH104" s="228"/>
      <c r="FI104" s="228"/>
      <c r="FJ104" s="228"/>
      <c r="FK104" s="228"/>
      <c r="FL104" s="228"/>
      <c r="FM104" s="228"/>
      <c r="FN104" s="227"/>
      <c r="FO104" s="227"/>
      <c r="FP104" s="227"/>
      <c r="FQ104" s="227"/>
      <c r="FR104" s="227"/>
      <c r="FS104" s="227"/>
      <c r="FT104" s="227"/>
      <c r="FU104" s="227"/>
      <c r="FV104" s="227"/>
      <c r="FW104" s="227"/>
      <c r="FX104" s="227"/>
      <c r="FY104" s="227"/>
      <c r="FZ104" s="227"/>
      <c r="GA104" s="227"/>
      <c r="GB104" s="227"/>
      <c r="GC104" s="227"/>
      <c r="GD104" s="227"/>
      <c r="GE104" s="227"/>
      <c r="GF104" s="227"/>
      <c r="GG104" s="227"/>
      <c r="GH104" s="227"/>
      <c r="GI104" s="227"/>
      <c r="GJ104" s="227"/>
      <c r="GK104" s="227"/>
    </row>
    <row r="105" spans="2:193" ht="18.75" customHeight="1" x14ac:dyDescent="0.3"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8"/>
      <c r="CD105" s="228"/>
      <c r="CE105" s="228"/>
      <c r="CF105" s="228"/>
      <c r="CG105" s="228"/>
      <c r="CH105" s="228"/>
      <c r="CI105" s="228"/>
      <c r="CJ105" s="228"/>
      <c r="CK105" s="228"/>
      <c r="CL105" s="228"/>
      <c r="CM105" s="228"/>
      <c r="CN105" s="228"/>
      <c r="CO105" s="228"/>
      <c r="CP105" s="228"/>
      <c r="CQ105" s="228"/>
      <c r="CR105" s="228"/>
      <c r="CS105" s="228"/>
      <c r="CT105" s="228"/>
      <c r="CU105" s="228"/>
      <c r="CV105" s="228"/>
      <c r="CW105" s="228"/>
      <c r="CX105" s="228"/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8"/>
      <c r="DK105" s="228"/>
      <c r="DL105" s="228"/>
      <c r="DM105" s="228"/>
      <c r="DN105" s="228"/>
      <c r="DO105" s="228"/>
      <c r="DP105" s="228"/>
      <c r="DQ105" s="228"/>
      <c r="DR105" s="228"/>
      <c r="DS105" s="228"/>
      <c r="DT105" s="228"/>
      <c r="DU105" s="228"/>
      <c r="DV105" s="228"/>
      <c r="DW105" s="228"/>
      <c r="DX105" s="228"/>
      <c r="DY105" s="228"/>
      <c r="DZ105" s="228"/>
      <c r="EA105" s="228"/>
      <c r="EB105" s="228"/>
      <c r="EC105" s="228"/>
      <c r="ED105" s="228"/>
      <c r="EE105" s="228"/>
      <c r="EF105" s="228"/>
      <c r="EG105" s="228"/>
      <c r="EH105" s="228"/>
      <c r="EI105" s="228"/>
      <c r="EJ105" s="228"/>
      <c r="EK105" s="228"/>
      <c r="EL105" s="228"/>
      <c r="EM105" s="228"/>
      <c r="EN105" s="228"/>
      <c r="EO105" s="228"/>
      <c r="EP105" s="228"/>
      <c r="EQ105" s="228"/>
      <c r="ER105" s="228"/>
      <c r="ES105" s="228"/>
      <c r="ET105" s="228"/>
      <c r="EU105" s="228"/>
      <c r="EV105" s="228"/>
      <c r="EW105" s="228"/>
      <c r="EX105" s="228"/>
      <c r="EY105" s="228"/>
      <c r="EZ105" s="228"/>
      <c r="FA105" s="228"/>
      <c r="FB105" s="228"/>
      <c r="FC105" s="228"/>
      <c r="FD105" s="228"/>
      <c r="FE105" s="228"/>
      <c r="FF105" s="228"/>
      <c r="FG105" s="228"/>
      <c r="FH105" s="228"/>
      <c r="FI105" s="228"/>
      <c r="FJ105" s="228"/>
      <c r="FK105" s="228"/>
      <c r="FL105" s="228"/>
      <c r="FM105" s="228"/>
      <c r="FN105" s="227"/>
      <c r="FO105" s="227"/>
      <c r="FP105" s="227"/>
      <c r="FQ105" s="227"/>
      <c r="FR105" s="227"/>
      <c r="FS105" s="227"/>
      <c r="FT105" s="227"/>
      <c r="FU105" s="227"/>
      <c r="FV105" s="227"/>
      <c r="FW105" s="227"/>
      <c r="FX105" s="227"/>
      <c r="FY105" s="227"/>
      <c r="FZ105" s="227"/>
      <c r="GA105" s="227"/>
      <c r="GB105" s="227"/>
      <c r="GC105" s="227"/>
      <c r="GD105" s="227"/>
      <c r="GE105" s="227"/>
      <c r="GF105" s="227"/>
      <c r="GG105" s="227"/>
      <c r="GH105" s="227"/>
      <c r="GI105" s="227"/>
      <c r="GJ105" s="227"/>
      <c r="GK105" s="227"/>
    </row>
    <row r="106" spans="2:193" ht="18.75" customHeight="1" x14ac:dyDescent="0.3"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8"/>
      <c r="CL106" s="228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8"/>
      <c r="DK106" s="228"/>
      <c r="DL106" s="228"/>
      <c r="DM106" s="228"/>
      <c r="DN106" s="228"/>
      <c r="DO106" s="228"/>
      <c r="DP106" s="228"/>
      <c r="DQ106" s="228"/>
      <c r="DR106" s="228"/>
      <c r="DS106" s="228"/>
      <c r="DT106" s="228"/>
      <c r="DU106" s="228"/>
      <c r="DV106" s="228"/>
      <c r="DW106" s="228"/>
      <c r="DX106" s="228"/>
      <c r="DY106" s="228"/>
      <c r="DZ106" s="228"/>
      <c r="EA106" s="228"/>
      <c r="EB106" s="228"/>
      <c r="EC106" s="228"/>
      <c r="ED106" s="228"/>
      <c r="EE106" s="228"/>
      <c r="EF106" s="228"/>
      <c r="EG106" s="228"/>
      <c r="EH106" s="228"/>
      <c r="EI106" s="228"/>
      <c r="EJ106" s="228"/>
      <c r="EK106" s="228"/>
      <c r="EL106" s="228"/>
      <c r="EM106" s="228"/>
      <c r="EN106" s="228"/>
      <c r="EO106" s="228"/>
      <c r="EP106" s="228"/>
      <c r="EQ106" s="228"/>
      <c r="ER106" s="228"/>
      <c r="ES106" s="228"/>
      <c r="ET106" s="228"/>
      <c r="EU106" s="228"/>
      <c r="EV106" s="228"/>
      <c r="EW106" s="228"/>
      <c r="EX106" s="228"/>
      <c r="EY106" s="228"/>
      <c r="EZ106" s="228"/>
      <c r="FA106" s="228"/>
      <c r="FB106" s="228"/>
      <c r="FC106" s="228"/>
      <c r="FD106" s="228"/>
      <c r="FE106" s="228"/>
      <c r="FF106" s="228"/>
      <c r="FG106" s="228"/>
      <c r="FH106" s="228"/>
      <c r="FI106" s="228"/>
      <c r="FJ106" s="228"/>
      <c r="FK106" s="228"/>
      <c r="FL106" s="228"/>
      <c r="FM106" s="228"/>
      <c r="FN106" s="227"/>
      <c r="FO106" s="227"/>
      <c r="FP106" s="227"/>
      <c r="FQ106" s="227"/>
      <c r="FR106" s="227"/>
      <c r="FS106" s="227"/>
      <c r="FT106" s="227"/>
      <c r="FU106" s="227"/>
      <c r="FV106" s="227"/>
      <c r="FW106" s="227"/>
      <c r="FX106" s="227"/>
      <c r="FY106" s="227"/>
      <c r="FZ106" s="227"/>
      <c r="GA106" s="227"/>
      <c r="GB106" s="227"/>
      <c r="GC106" s="227"/>
      <c r="GD106" s="227"/>
      <c r="GE106" s="227"/>
      <c r="GF106" s="227"/>
      <c r="GG106" s="227"/>
      <c r="GH106" s="227"/>
      <c r="GI106" s="227"/>
      <c r="GJ106" s="227"/>
      <c r="GK106" s="227"/>
    </row>
    <row r="107" spans="2:193" ht="18.75" customHeight="1" x14ac:dyDescent="0.3"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8"/>
      <c r="CD107" s="228"/>
      <c r="CE107" s="228"/>
      <c r="CF107" s="228"/>
      <c r="CG107" s="228"/>
      <c r="CH107" s="228"/>
      <c r="CI107" s="228"/>
      <c r="CJ107" s="228"/>
      <c r="CK107" s="228"/>
      <c r="CL107" s="228"/>
      <c r="CM107" s="228"/>
      <c r="CN107" s="228"/>
      <c r="CO107" s="228"/>
      <c r="CP107" s="228"/>
      <c r="CQ107" s="228"/>
      <c r="CR107" s="228"/>
      <c r="CS107" s="228"/>
      <c r="CT107" s="228"/>
      <c r="CU107" s="228"/>
      <c r="CV107" s="228"/>
      <c r="CW107" s="228"/>
      <c r="CX107" s="228"/>
      <c r="CY107" s="228"/>
      <c r="CZ107" s="228"/>
      <c r="DA107" s="228"/>
      <c r="DB107" s="228"/>
      <c r="DC107" s="228"/>
      <c r="DD107" s="228"/>
      <c r="DE107" s="228"/>
      <c r="DF107" s="228"/>
      <c r="DG107" s="228"/>
      <c r="DH107" s="228"/>
      <c r="DI107" s="228"/>
      <c r="DJ107" s="228"/>
      <c r="DK107" s="228"/>
      <c r="DL107" s="228"/>
      <c r="DM107" s="228"/>
      <c r="DN107" s="228"/>
      <c r="DO107" s="228"/>
      <c r="DP107" s="228"/>
      <c r="DQ107" s="228"/>
      <c r="DR107" s="228"/>
      <c r="DS107" s="228"/>
      <c r="DT107" s="228"/>
      <c r="DU107" s="228"/>
      <c r="DV107" s="228"/>
      <c r="DW107" s="228"/>
      <c r="DX107" s="228"/>
      <c r="DY107" s="228"/>
      <c r="DZ107" s="228"/>
      <c r="EA107" s="228"/>
      <c r="EB107" s="228"/>
      <c r="EC107" s="228"/>
      <c r="ED107" s="228"/>
      <c r="EE107" s="228"/>
      <c r="EF107" s="228"/>
      <c r="EG107" s="228"/>
      <c r="EH107" s="228"/>
      <c r="EI107" s="228"/>
      <c r="EJ107" s="228"/>
      <c r="EK107" s="228"/>
      <c r="EL107" s="228"/>
      <c r="EM107" s="228"/>
      <c r="EN107" s="228"/>
      <c r="EO107" s="228"/>
      <c r="EP107" s="228"/>
      <c r="EQ107" s="228"/>
      <c r="ER107" s="228"/>
      <c r="ES107" s="228"/>
      <c r="ET107" s="228"/>
      <c r="EU107" s="228"/>
      <c r="EV107" s="228"/>
      <c r="EW107" s="228"/>
      <c r="EX107" s="228"/>
      <c r="EY107" s="228"/>
      <c r="EZ107" s="228"/>
      <c r="FA107" s="228"/>
      <c r="FB107" s="228"/>
      <c r="FC107" s="228"/>
      <c r="FD107" s="228"/>
      <c r="FE107" s="228"/>
      <c r="FF107" s="228"/>
      <c r="FG107" s="228"/>
      <c r="FH107" s="228"/>
      <c r="FI107" s="228"/>
      <c r="FJ107" s="228"/>
      <c r="FK107" s="228"/>
      <c r="FL107" s="228"/>
      <c r="FM107" s="228"/>
      <c r="FN107" s="227"/>
      <c r="FO107" s="227"/>
      <c r="FP107" s="227"/>
      <c r="FQ107" s="227"/>
      <c r="FR107" s="227"/>
      <c r="FS107" s="227"/>
      <c r="FT107" s="227"/>
      <c r="FU107" s="227"/>
      <c r="FV107" s="227"/>
      <c r="FW107" s="227"/>
      <c r="FX107" s="227"/>
      <c r="FY107" s="227"/>
      <c r="FZ107" s="227"/>
      <c r="GA107" s="227"/>
      <c r="GB107" s="227"/>
      <c r="GC107" s="227"/>
      <c r="GD107" s="227"/>
      <c r="GE107" s="227"/>
      <c r="GF107" s="227"/>
      <c r="GG107" s="227"/>
      <c r="GH107" s="227"/>
      <c r="GI107" s="227"/>
      <c r="GJ107" s="227"/>
      <c r="GK107" s="227"/>
    </row>
    <row r="108" spans="2:193" ht="18.75" customHeight="1" x14ac:dyDescent="0.3"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8"/>
      <c r="CD108" s="228"/>
      <c r="CE108" s="228"/>
      <c r="CF108" s="228"/>
      <c r="CG108" s="228"/>
      <c r="CH108" s="228"/>
      <c r="CI108" s="228"/>
      <c r="CJ108" s="228"/>
      <c r="CK108" s="228"/>
      <c r="CL108" s="228"/>
      <c r="CM108" s="228"/>
      <c r="CN108" s="228"/>
      <c r="CO108" s="228"/>
      <c r="CP108" s="228"/>
      <c r="CQ108" s="228"/>
      <c r="CR108" s="228"/>
      <c r="CS108" s="228"/>
      <c r="CT108" s="228"/>
      <c r="CU108" s="228"/>
      <c r="CV108" s="228"/>
      <c r="CW108" s="228"/>
      <c r="CX108" s="228"/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8"/>
      <c r="DK108" s="228"/>
      <c r="DL108" s="228"/>
      <c r="DM108" s="228"/>
      <c r="DN108" s="228"/>
      <c r="DO108" s="228"/>
      <c r="DP108" s="228"/>
      <c r="DQ108" s="228"/>
      <c r="DR108" s="228"/>
      <c r="DS108" s="228"/>
      <c r="DT108" s="228"/>
      <c r="DU108" s="228"/>
      <c r="DV108" s="228"/>
      <c r="DW108" s="228"/>
      <c r="DX108" s="228"/>
      <c r="DY108" s="228"/>
      <c r="DZ108" s="228"/>
      <c r="EA108" s="228"/>
      <c r="EB108" s="228"/>
      <c r="EC108" s="228"/>
      <c r="ED108" s="228"/>
      <c r="EE108" s="228"/>
      <c r="EF108" s="228"/>
      <c r="EG108" s="228"/>
      <c r="EH108" s="228"/>
      <c r="EI108" s="228"/>
      <c r="EJ108" s="228"/>
      <c r="EK108" s="228"/>
      <c r="EL108" s="228"/>
      <c r="EM108" s="228"/>
      <c r="EN108" s="228"/>
      <c r="EO108" s="228"/>
      <c r="EP108" s="228"/>
      <c r="EQ108" s="228"/>
      <c r="ER108" s="228"/>
      <c r="ES108" s="228"/>
      <c r="ET108" s="228"/>
      <c r="EU108" s="228"/>
      <c r="EV108" s="228"/>
      <c r="EW108" s="228"/>
      <c r="EX108" s="228"/>
      <c r="EY108" s="228"/>
      <c r="EZ108" s="228"/>
      <c r="FA108" s="228"/>
      <c r="FB108" s="228"/>
      <c r="FC108" s="228"/>
      <c r="FD108" s="228"/>
      <c r="FE108" s="228"/>
      <c r="FF108" s="228"/>
      <c r="FG108" s="228"/>
      <c r="FH108" s="228"/>
      <c r="FI108" s="228"/>
      <c r="FJ108" s="228"/>
      <c r="FK108" s="228"/>
      <c r="FL108" s="228"/>
      <c r="FM108" s="228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</row>
    <row r="109" spans="2:193" ht="18.75" customHeight="1" x14ac:dyDescent="0.3"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8"/>
      <c r="CL109" s="228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8"/>
      <c r="DK109" s="228"/>
      <c r="DL109" s="228"/>
      <c r="DM109" s="228"/>
      <c r="DN109" s="228"/>
      <c r="DO109" s="228"/>
      <c r="DP109" s="228"/>
      <c r="DQ109" s="228"/>
      <c r="DR109" s="228"/>
      <c r="DS109" s="228"/>
      <c r="DT109" s="228"/>
      <c r="DU109" s="228"/>
      <c r="DV109" s="228"/>
      <c r="DW109" s="228"/>
      <c r="DX109" s="228"/>
      <c r="DY109" s="228"/>
      <c r="DZ109" s="228"/>
      <c r="EA109" s="228"/>
      <c r="EB109" s="228"/>
      <c r="EC109" s="228"/>
      <c r="ED109" s="228"/>
      <c r="EE109" s="228"/>
      <c r="EF109" s="228"/>
      <c r="EG109" s="228"/>
      <c r="EH109" s="228"/>
      <c r="EI109" s="228"/>
      <c r="EJ109" s="228"/>
      <c r="EK109" s="228"/>
      <c r="EL109" s="228"/>
      <c r="EM109" s="228"/>
      <c r="EN109" s="228"/>
      <c r="EO109" s="228"/>
      <c r="EP109" s="228"/>
      <c r="EQ109" s="228"/>
      <c r="ER109" s="228"/>
      <c r="ES109" s="228"/>
      <c r="ET109" s="228"/>
      <c r="EU109" s="228"/>
      <c r="EV109" s="228"/>
      <c r="EW109" s="228"/>
      <c r="EX109" s="228"/>
      <c r="EY109" s="228"/>
      <c r="EZ109" s="228"/>
      <c r="FA109" s="228"/>
      <c r="FB109" s="228"/>
      <c r="FC109" s="228"/>
      <c r="FD109" s="228"/>
      <c r="FE109" s="228"/>
      <c r="FF109" s="228"/>
      <c r="FG109" s="228"/>
      <c r="FH109" s="228"/>
      <c r="FI109" s="228"/>
      <c r="FJ109" s="228"/>
      <c r="FK109" s="228"/>
      <c r="FL109" s="228"/>
      <c r="FM109" s="228"/>
      <c r="FN109" s="227"/>
      <c r="FO109" s="227"/>
      <c r="FP109" s="227"/>
      <c r="FQ109" s="227"/>
      <c r="FR109" s="227"/>
      <c r="FS109" s="227"/>
      <c r="FT109" s="227"/>
      <c r="FU109" s="227"/>
      <c r="FV109" s="227"/>
      <c r="FW109" s="227"/>
      <c r="FX109" s="227"/>
      <c r="FY109" s="227"/>
      <c r="FZ109" s="227"/>
      <c r="GA109" s="227"/>
      <c r="GB109" s="227"/>
      <c r="GC109" s="227"/>
      <c r="GD109" s="227"/>
      <c r="GE109" s="227"/>
      <c r="GF109" s="227"/>
      <c r="GG109" s="227"/>
      <c r="GH109" s="227"/>
      <c r="GI109" s="227"/>
      <c r="GJ109" s="227"/>
      <c r="GK109" s="227"/>
    </row>
    <row r="110" spans="2:193" ht="18.75" customHeight="1" x14ac:dyDescent="0.3"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8"/>
      <c r="CD110" s="228"/>
      <c r="CE110" s="228"/>
      <c r="CF110" s="228"/>
      <c r="CG110" s="228"/>
      <c r="CH110" s="228"/>
      <c r="CI110" s="228"/>
      <c r="CJ110" s="228"/>
      <c r="CK110" s="228"/>
      <c r="CL110" s="228"/>
      <c r="CM110" s="228"/>
      <c r="CN110" s="228"/>
      <c r="CO110" s="228"/>
      <c r="CP110" s="228"/>
      <c r="CQ110" s="228"/>
      <c r="CR110" s="228"/>
      <c r="CS110" s="228"/>
      <c r="CT110" s="228"/>
      <c r="CU110" s="228"/>
      <c r="CV110" s="228"/>
      <c r="CW110" s="228"/>
      <c r="CX110" s="228"/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8"/>
      <c r="DK110" s="228"/>
      <c r="DL110" s="228"/>
      <c r="DM110" s="228"/>
      <c r="DN110" s="228"/>
      <c r="DO110" s="228"/>
      <c r="DP110" s="228"/>
      <c r="DQ110" s="228"/>
      <c r="DR110" s="228"/>
      <c r="DS110" s="228"/>
      <c r="DT110" s="228"/>
      <c r="DU110" s="228"/>
      <c r="DV110" s="228"/>
      <c r="DW110" s="228"/>
      <c r="DX110" s="228"/>
      <c r="DY110" s="228"/>
      <c r="DZ110" s="228"/>
      <c r="EA110" s="228"/>
      <c r="EB110" s="228"/>
      <c r="EC110" s="228"/>
      <c r="ED110" s="228"/>
      <c r="EE110" s="228"/>
      <c r="EF110" s="228"/>
      <c r="EG110" s="228"/>
      <c r="EH110" s="228"/>
      <c r="EI110" s="228"/>
      <c r="EJ110" s="228"/>
      <c r="EK110" s="228"/>
      <c r="EL110" s="228"/>
      <c r="EM110" s="228"/>
      <c r="EN110" s="228"/>
      <c r="EO110" s="228"/>
      <c r="EP110" s="228"/>
      <c r="EQ110" s="228"/>
      <c r="ER110" s="228"/>
      <c r="ES110" s="228"/>
      <c r="ET110" s="228"/>
      <c r="EU110" s="228"/>
      <c r="EV110" s="228"/>
      <c r="EW110" s="228"/>
      <c r="EX110" s="228"/>
      <c r="EY110" s="228"/>
      <c r="EZ110" s="228"/>
      <c r="FA110" s="228"/>
      <c r="FB110" s="228"/>
      <c r="FC110" s="228"/>
      <c r="FD110" s="228"/>
      <c r="FE110" s="228"/>
      <c r="FF110" s="228"/>
      <c r="FG110" s="228"/>
      <c r="FH110" s="228"/>
      <c r="FI110" s="228"/>
      <c r="FJ110" s="228"/>
      <c r="FK110" s="228"/>
      <c r="FL110" s="228"/>
      <c r="FM110" s="228"/>
      <c r="FN110" s="227"/>
      <c r="FO110" s="227"/>
      <c r="FP110" s="227"/>
      <c r="FQ110" s="227"/>
      <c r="FR110" s="227"/>
      <c r="FS110" s="227"/>
      <c r="FT110" s="227"/>
      <c r="FU110" s="227"/>
      <c r="FV110" s="227"/>
      <c r="FW110" s="227"/>
      <c r="FX110" s="227"/>
      <c r="FY110" s="227"/>
      <c r="FZ110" s="227"/>
      <c r="GA110" s="227"/>
      <c r="GB110" s="227"/>
      <c r="GC110" s="227"/>
      <c r="GD110" s="227"/>
      <c r="GE110" s="227"/>
      <c r="GF110" s="227"/>
      <c r="GG110" s="227"/>
      <c r="GH110" s="227"/>
      <c r="GI110" s="227"/>
      <c r="GJ110" s="227"/>
      <c r="GK110" s="227"/>
    </row>
    <row r="111" spans="2:193" ht="18.75" customHeight="1" x14ac:dyDescent="0.3"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8"/>
      <c r="CL111" s="228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8"/>
      <c r="DK111" s="228"/>
      <c r="DL111" s="228"/>
      <c r="DM111" s="228"/>
      <c r="DN111" s="228"/>
      <c r="DO111" s="228"/>
      <c r="DP111" s="228"/>
      <c r="DQ111" s="228"/>
      <c r="DR111" s="228"/>
      <c r="DS111" s="228"/>
      <c r="DT111" s="228"/>
      <c r="DU111" s="228"/>
      <c r="DV111" s="228"/>
      <c r="DW111" s="228"/>
      <c r="DX111" s="228"/>
      <c r="DY111" s="228"/>
      <c r="DZ111" s="228"/>
      <c r="EA111" s="228"/>
      <c r="EB111" s="228"/>
      <c r="EC111" s="228"/>
      <c r="ED111" s="228"/>
      <c r="EE111" s="228"/>
      <c r="EF111" s="228"/>
      <c r="EG111" s="228"/>
      <c r="EH111" s="228"/>
      <c r="EI111" s="228"/>
      <c r="EJ111" s="228"/>
      <c r="EK111" s="228"/>
      <c r="EL111" s="228"/>
      <c r="EM111" s="228"/>
      <c r="EN111" s="228"/>
      <c r="EO111" s="228"/>
      <c r="EP111" s="228"/>
      <c r="EQ111" s="228"/>
      <c r="ER111" s="228"/>
      <c r="ES111" s="228"/>
      <c r="ET111" s="228"/>
      <c r="EU111" s="228"/>
      <c r="EV111" s="228"/>
      <c r="EW111" s="228"/>
      <c r="EX111" s="228"/>
      <c r="EY111" s="228"/>
      <c r="EZ111" s="228"/>
      <c r="FA111" s="228"/>
      <c r="FB111" s="228"/>
      <c r="FC111" s="228"/>
      <c r="FD111" s="228"/>
      <c r="FE111" s="228"/>
      <c r="FF111" s="228"/>
      <c r="FG111" s="228"/>
      <c r="FH111" s="228"/>
      <c r="FI111" s="228"/>
      <c r="FJ111" s="228"/>
      <c r="FK111" s="228"/>
      <c r="FL111" s="228"/>
      <c r="FM111" s="228"/>
      <c r="FN111" s="227"/>
      <c r="FO111" s="227"/>
      <c r="FP111" s="227"/>
      <c r="FQ111" s="227"/>
      <c r="FR111" s="227"/>
      <c r="FS111" s="227"/>
      <c r="FT111" s="227"/>
      <c r="FU111" s="227"/>
      <c r="FV111" s="227"/>
      <c r="FW111" s="227"/>
      <c r="FX111" s="227"/>
      <c r="FY111" s="227"/>
      <c r="FZ111" s="227"/>
      <c r="GA111" s="227"/>
      <c r="GB111" s="227"/>
      <c r="GC111" s="227"/>
      <c r="GD111" s="227"/>
      <c r="GE111" s="227"/>
      <c r="GF111" s="227"/>
      <c r="GG111" s="227"/>
      <c r="GH111" s="227"/>
      <c r="GI111" s="227"/>
      <c r="GJ111" s="227"/>
      <c r="GK111" s="227"/>
    </row>
    <row r="112" spans="2:193" ht="18.75" customHeight="1" x14ac:dyDescent="0.3"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8"/>
      <c r="CD112" s="228"/>
      <c r="CE112" s="228"/>
      <c r="CF112" s="228"/>
      <c r="CG112" s="228"/>
      <c r="CH112" s="228"/>
      <c r="CI112" s="228"/>
      <c r="CJ112" s="228"/>
      <c r="CK112" s="228"/>
      <c r="CL112" s="228"/>
      <c r="CM112" s="228"/>
      <c r="CN112" s="228"/>
      <c r="CO112" s="228"/>
      <c r="CP112" s="228"/>
      <c r="CQ112" s="228"/>
      <c r="CR112" s="228"/>
      <c r="CS112" s="228"/>
      <c r="CT112" s="228"/>
      <c r="CU112" s="228"/>
      <c r="CV112" s="228"/>
      <c r="CW112" s="228"/>
      <c r="CX112" s="228"/>
      <c r="CY112" s="228"/>
      <c r="CZ112" s="228"/>
      <c r="DA112" s="228"/>
      <c r="DB112" s="228"/>
      <c r="DC112" s="228"/>
      <c r="DD112" s="228"/>
      <c r="DE112" s="228"/>
      <c r="DF112" s="228"/>
      <c r="DG112" s="228"/>
      <c r="DH112" s="228"/>
      <c r="DI112" s="228"/>
      <c r="DJ112" s="228"/>
      <c r="DK112" s="228"/>
      <c r="DL112" s="228"/>
      <c r="DM112" s="228"/>
      <c r="DN112" s="228"/>
      <c r="DO112" s="228"/>
      <c r="DP112" s="228"/>
      <c r="DQ112" s="228"/>
      <c r="DR112" s="228"/>
      <c r="DS112" s="228"/>
      <c r="DT112" s="228"/>
      <c r="DU112" s="228"/>
      <c r="DV112" s="228"/>
      <c r="DW112" s="228"/>
      <c r="DX112" s="228"/>
      <c r="DY112" s="228"/>
      <c r="DZ112" s="228"/>
      <c r="EA112" s="228"/>
      <c r="EB112" s="228"/>
      <c r="EC112" s="228"/>
      <c r="ED112" s="228"/>
      <c r="EE112" s="228"/>
      <c r="EF112" s="228"/>
      <c r="EG112" s="228"/>
      <c r="EH112" s="228"/>
      <c r="EI112" s="228"/>
      <c r="EJ112" s="228"/>
      <c r="EK112" s="228"/>
      <c r="EL112" s="228"/>
      <c r="EM112" s="228"/>
      <c r="EN112" s="228"/>
      <c r="EO112" s="228"/>
      <c r="EP112" s="228"/>
      <c r="EQ112" s="228"/>
      <c r="ER112" s="228"/>
      <c r="ES112" s="228"/>
      <c r="ET112" s="228"/>
      <c r="EU112" s="228"/>
      <c r="EV112" s="228"/>
      <c r="EW112" s="228"/>
      <c r="EX112" s="228"/>
      <c r="EY112" s="228"/>
      <c r="EZ112" s="228"/>
      <c r="FA112" s="228"/>
      <c r="FB112" s="228"/>
      <c r="FC112" s="228"/>
      <c r="FD112" s="228"/>
      <c r="FE112" s="228"/>
      <c r="FF112" s="228"/>
      <c r="FG112" s="228"/>
      <c r="FH112" s="228"/>
      <c r="FI112" s="228"/>
      <c r="FJ112" s="228"/>
      <c r="FK112" s="228"/>
      <c r="FL112" s="228"/>
      <c r="FM112" s="228"/>
      <c r="FN112" s="227"/>
      <c r="FO112" s="227"/>
      <c r="FP112" s="227"/>
      <c r="FQ112" s="227"/>
      <c r="FR112" s="227"/>
      <c r="FS112" s="227"/>
      <c r="FT112" s="227"/>
      <c r="FU112" s="227"/>
      <c r="FV112" s="227"/>
      <c r="FW112" s="227"/>
      <c r="FX112" s="227"/>
      <c r="FY112" s="227"/>
      <c r="FZ112" s="227"/>
      <c r="GA112" s="227"/>
      <c r="GB112" s="227"/>
      <c r="GC112" s="227"/>
      <c r="GD112" s="227"/>
      <c r="GE112" s="227"/>
      <c r="GF112" s="227"/>
      <c r="GG112" s="227"/>
      <c r="GH112" s="227"/>
      <c r="GI112" s="227"/>
      <c r="GJ112" s="227"/>
      <c r="GK112" s="227"/>
    </row>
    <row r="113" spans="2:193" ht="18.75" customHeight="1" x14ac:dyDescent="0.3"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8"/>
      <c r="CD113" s="228"/>
      <c r="CE113" s="228"/>
      <c r="CF113" s="228"/>
      <c r="CG113" s="228"/>
      <c r="CH113" s="228"/>
      <c r="CI113" s="228"/>
      <c r="CJ113" s="228"/>
      <c r="CK113" s="228"/>
      <c r="CL113" s="228"/>
      <c r="CM113" s="228"/>
      <c r="CN113" s="228"/>
      <c r="CO113" s="228"/>
      <c r="CP113" s="228"/>
      <c r="CQ113" s="228"/>
      <c r="CR113" s="228"/>
      <c r="CS113" s="228"/>
      <c r="CT113" s="228"/>
      <c r="CU113" s="228"/>
      <c r="CV113" s="228"/>
      <c r="CW113" s="228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8"/>
      <c r="DK113" s="228"/>
      <c r="DL113" s="228"/>
      <c r="DM113" s="228"/>
      <c r="DN113" s="228"/>
      <c r="DO113" s="228"/>
      <c r="DP113" s="228"/>
      <c r="DQ113" s="228"/>
      <c r="DR113" s="228"/>
      <c r="DS113" s="228"/>
      <c r="DT113" s="228"/>
      <c r="DU113" s="228"/>
      <c r="DV113" s="228"/>
      <c r="DW113" s="228"/>
      <c r="DX113" s="228"/>
      <c r="DY113" s="228"/>
      <c r="DZ113" s="228"/>
      <c r="EA113" s="228"/>
      <c r="EB113" s="228"/>
      <c r="EC113" s="228"/>
      <c r="ED113" s="228"/>
      <c r="EE113" s="228"/>
      <c r="EF113" s="228"/>
      <c r="EG113" s="228"/>
      <c r="EH113" s="228"/>
      <c r="EI113" s="228"/>
      <c r="EJ113" s="228"/>
      <c r="EK113" s="228"/>
      <c r="EL113" s="228"/>
      <c r="EM113" s="228"/>
      <c r="EN113" s="228"/>
      <c r="EO113" s="228"/>
      <c r="EP113" s="228"/>
      <c r="EQ113" s="228"/>
      <c r="ER113" s="228"/>
      <c r="ES113" s="228"/>
      <c r="ET113" s="228"/>
      <c r="EU113" s="228"/>
      <c r="EV113" s="228"/>
      <c r="EW113" s="228"/>
      <c r="EX113" s="228"/>
      <c r="EY113" s="228"/>
      <c r="EZ113" s="228"/>
      <c r="FA113" s="228"/>
      <c r="FB113" s="228"/>
      <c r="FC113" s="228"/>
      <c r="FD113" s="228"/>
      <c r="FE113" s="228"/>
      <c r="FF113" s="228"/>
      <c r="FG113" s="228"/>
      <c r="FH113" s="228"/>
      <c r="FI113" s="228"/>
      <c r="FJ113" s="228"/>
      <c r="FK113" s="228"/>
      <c r="FL113" s="228"/>
      <c r="FM113" s="228"/>
      <c r="FN113" s="227"/>
      <c r="FO113" s="227"/>
      <c r="FP113" s="227"/>
      <c r="FQ113" s="227"/>
      <c r="FR113" s="227"/>
      <c r="FS113" s="227"/>
      <c r="FT113" s="227"/>
      <c r="FU113" s="227"/>
      <c r="FV113" s="227"/>
      <c r="FW113" s="227"/>
      <c r="FX113" s="227"/>
      <c r="FY113" s="227"/>
      <c r="FZ113" s="227"/>
      <c r="GA113" s="227"/>
      <c r="GB113" s="227"/>
      <c r="GC113" s="227"/>
      <c r="GD113" s="227"/>
      <c r="GE113" s="227"/>
      <c r="GF113" s="227"/>
      <c r="GG113" s="227"/>
      <c r="GH113" s="227"/>
      <c r="GI113" s="227"/>
      <c r="GJ113" s="227"/>
      <c r="GK113" s="227"/>
    </row>
    <row r="114" spans="2:193" ht="18.75" customHeight="1" x14ac:dyDescent="0.3"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  <c r="BJ114" s="228"/>
      <c r="BK114" s="228"/>
      <c r="BL114" s="228"/>
      <c r="BM114" s="228"/>
      <c r="BN114" s="228"/>
      <c r="BO114" s="228"/>
      <c r="BP114" s="228"/>
      <c r="BQ114" s="228"/>
      <c r="BR114" s="228"/>
      <c r="BS114" s="228"/>
      <c r="BT114" s="228"/>
      <c r="BU114" s="228"/>
      <c r="BV114" s="228"/>
      <c r="BW114" s="228"/>
      <c r="BX114" s="228"/>
      <c r="BY114" s="228"/>
      <c r="BZ114" s="228"/>
      <c r="CA114" s="228"/>
      <c r="CB114" s="228"/>
      <c r="CC114" s="228"/>
      <c r="CD114" s="228"/>
      <c r="CE114" s="228"/>
      <c r="CF114" s="228"/>
      <c r="CG114" s="228"/>
      <c r="CH114" s="228"/>
      <c r="CI114" s="228"/>
      <c r="CJ114" s="228"/>
      <c r="CK114" s="228"/>
      <c r="CL114" s="228"/>
      <c r="CM114" s="228"/>
      <c r="CN114" s="228"/>
      <c r="CO114" s="228"/>
      <c r="CP114" s="228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8"/>
      <c r="DK114" s="228"/>
      <c r="DL114" s="228"/>
      <c r="DM114" s="228"/>
      <c r="DN114" s="228"/>
      <c r="DO114" s="228"/>
      <c r="DP114" s="228"/>
      <c r="DQ114" s="228"/>
      <c r="DR114" s="228"/>
      <c r="DS114" s="228"/>
      <c r="DT114" s="228"/>
      <c r="DU114" s="228"/>
      <c r="DV114" s="228"/>
      <c r="DW114" s="228"/>
      <c r="DX114" s="228"/>
      <c r="DY114" s="228"/>
      <c r="DZ114" s="228"/>
      <c r="EA114" s="228"/>
      <c r="EB114" s="228"/>
      <c r="EC114" s="228"/>
      <c r="ED114" s="228"/>
      <c r="EE114" s="228"/>
      <c r="EF114" s="228"/>
      <c r="EG114" s="228"/>
      <c r="EH114" s="228"/>
      <c r="EI114" s="228"/>
      <c r="EJ114" s="228"/>
      <c r="EK114" s="228"/>
      <c r="EL114" s="228"/>
      <c r="EM114" s="228"/>
      <c r="EN114" s="228"/>
      <c r="EO114" s="228"/>
      <c r="EP114" s="228"/>
      <c r="EQ114" s="228"/>
      <c r="ER114" s="228"/>
      <c r="ES114" s="228"/>
      <c r="ET114" s="228"/>
      <c r="EU114" s="228"/>
      <c r="EV114" s="228"/>
      <c r="EW114" s="228"/>
      <c r="EX114" s="228"/>
      <c r="EY114" s="228"/>
      <c r="EZ114" s="228"/>
      <c r="FA114" s="228"/>
      <c r="FB114" s="228"/>
      <c r="FC114" s="228"/>
      <c r="FD114" s="228"/>
      <c r="FE114" s="228"/>
      <c r="FF114" s="228"/>
      <c r="FG114" s="228"/>
      <c r="FH114" s="228"/>
      <c r="FI114" s="228"/>
      <c r="FJ114" s="228"/>
      <c r="FK114" s="228"/>
      <c r="FL114" s="228"/>
      <c r="FM114" s="228"/>
      <c r="FN114" s="227"/>
      <c r="FO114" s="227"/>
      <c r="FP114" s="227"/>
      <c r="FQ114" s="227"/>
      <c r="FR114" s="227"/>
      <c r="FS114" s="227"/>
      <c r="FT114" s="227"/>
      <c r="FU114" s="227"/>
      <c r="FV114" s="227"/>
      <c r="FW114" s="227"/>
      <c r="FX114" s="227"/>
      <c r="FY114" s="227"/>
      <c r="FZ114" s="227"/>
      <c r="GA114" s="227"/>
      <c r="GB114" s="227"/>
      <c r="GC114" s="227"/>
      <c r="GD114" s="227"/>
      <c r="GE114" s="227"/>
      <c r="GF114" s="227"/>
      <c r="GG114" s="227"/>
      <c r="GH114" s="227"/>
      <c r="GI114" s="227"/>
      <c r="GJ114" s="227"/>
      <c r="GK114" s="227"/>
    </row>
    <row r="115" spans="2:193" ht="18.75" customHeight="1" x14ac:dyDescent="0.3">
      <c r="B115" s="227"/>
      <c r="C115" s="227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  <c r="BJ115" s="228"/>
      <c r="BK115" s="228"/>
      <c r="BL115" s="228"/>
      <c r="BM115" s="228"/>
      <c r="BN115" s="228"/>
      <c r="BO115" s="228"/>
      <c r="BP115" s="228"/>
      <c r="BQ115" s="228"/>
      <c r="BR115" s="228"/>
      <c r="BS115" s="228"/>
      <c r="BT115" s="228"/>
      <c r="BU115" s="228"/>
      <c r="BV115" s="228"/>
      <c r="BW115" s="228"/>
      <c r="BX115" s="228"/>
      <c r="BY115" s="228"/>
      <c r="BZ115" s="228"/>
      <c r="CA115" s="228"/>
      <c r="CB115" s="228"/>
      <c r="CC115" s="228"/>
      <c r="CD115" s="228"/>
      <c r="CE115" s="228"/>
      <c r="CF115" s="228"/>
      <c r="CG115" s="228"/>
      <c r="CH115" s="228"/>
      <c r="CI115" s="228"/>
      <c r="CJ115" s="228"/>
      <c r="CK115" s="228"/>
      <c r="CL115" s="228"/>
      <c r="CM115" s="228"/>
      <c r="CN115" s="228"/>
      <c r="CO115" s="228"/>
      <c r="CP115" s="228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8"/>
      <c r="DK115" s="228"/>
      <c r="DL115" s="228"/>
      <c r="DM115" s="228"/>
      <c r="DN115" s="228"/>
      <c r="DO115" s="228"/>
      <c r="DP115" s="228"/>
      <c r="DQ115" s="228"/>
      <c r="DR115" s="228"/>
      <c r="DS115" s="228"/>
      <c r="DT115" s="228"/>
      <c r="DU115" s="228"/>
      <c r="DV115" s="228"/>
      <c r="DW115" s="228"/>
      <c r="DX115" s="228"/>
      <c r="DY115" s="228"/>
      <c r="DZ115" s="228"/>
      <c r="EA115" s="228"/>
      <c r="EB115" s="228"/>
      <c r="EC115" s="228"/>
      <c r="ED115" s="228"/>
      <c r="EE115" s="228"/>
      <c r="EF115" s="228"/>
      <c r="EG115" s="228"/>
      <c r="EH115" s="228"/>
      <c r="EI115" s="228"/>
      <c r="EJ115" s="228"/>
      <c r="EK115" s="228"/>
      <c r="EL115" s="228"/>
      <c r="EM115" s="228"/>
      <c r="EN115" s="228"/>
      <c r="EO115" s="228"/>
      <c r="EP115" s="228"/>
      <c r="EQ115" s="228"/>
      <c r="ER115" s="228"/>
      <c r="ES115" s="228"/>
      <c r="ET115" s="228"/>
      <c r="EU115" s="228"/>
      <c r="EV115" s="228"/>
      <c r="EW115" s="228"/>
      <c r="EX115" s="228"/>
      <c r="EY115" s="228"/>
      <c r="EZ115" s="228"/>
      <c r="FA115" s="228"/>
      <c r="FB115" s="228"/>
      <c r="FC115" s="228"/>
      <c r="FD115" s="228"/>
      <c r="FE115" s="228"/>
      <c r="FF115" s="228"/>
      <c r="FG115" s="228"/>
      <c r="FH115" s="228"/>
      <c r="FI115" s="228"/>
      <c r="FJ115" s="228"/>
      <c r="FK115" s="228"/>
      <c r="FL115" s="228"/>
      <c r="FM115" s="228"/>
      <c r="FN115" s="227"/>
      <c r="FO115" s="227"/>
      <c r="FP115" s="227"/>
      <c r="FQ115" s="227"/>
      <c r="FR115" s="227"/>
      <c r="FS115" s="227"/>
      <c r="FT115" s="227"/>
      <c r="FU115" s="227"/>
      <c r="FV115" s="227"/>
      <c r="FW115" s="227"/>
      <c r="FX115" s="227"/>
      <c r="FY115" s="227"/>
      <c r="FZ115" s="227"/>
      <c r="GA115" s="227"/>
      <c r="GB115" s="227"/>
      <c r="GC115" s="227"/>
      <c r="GD115" s="227"/>
      <c r="GE115" s="227"/>
      <c r="GF115" s="227"/>
      <c r="GG115" s="227"/>
      <c r="GH115" s="227"/>
      <c r="GI115" s="227"/>
      <c r="GJ115" s="227"/>
      <c r="GK115" s="227"/>
    </row>
    <row r="116" spans="2:193" ht="18.75" customHeight="1" x14ac:dyDescent="0.3"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  <c r="BJ116" s="228"/>
      <c r="BK116" s="228"/>
      <c r="BL116" s="228"/>
      <c r="BM116" s="228"/>
      <c r="BN116" s="228"/>
      <c r="BO116" s="228"/>
      <c r="BP116" s="228"/>
      <c r="BQ116" s="228"/>
      <c r="BR116" s="228"/>
      <c r="BS116" s="228"/>
      <c r="BT116" s="228"/>
      <c r="BU116" s="228"/>
      <c r="BV116" s="228"/>
      <c r="BW116" s="228"/>
      <c r="BX116" s="228"/>
      <c r="BY116" s="228"/>
      <c r="BZ116" s="228"/>
      <c r="CA116" s="228"/>
      <c r="CB116" s="228"/>
      <c r="CC116" s="228"/>
      <c r="CD116" s="228"/>
      <c r="CE116" s="228"/>
      <c r="CF116" s="228"/>
      <c r="CG116" s="228"/>
      <c r="CH116" s="228"/>
      <c r="CI116" s="228"/>
      <c r="CJ116" s="228"/>
      <c r="CK116" s="228"/>
      <c r="CL116" s="228"/>
      <c r="CM116" s="228"/>
      <c r="CN116" s="228"/>
      <c r="CO116" s="228"/>
      <c r="CP116" s="228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28"/>
      <c r="DA116" s="228"/>
      <c r="DB116" s="228"/>
      <c r="DC116" s="228"/>
      <c r="DD116" s="228"/>
      <c r="DE116" s="228"/>
      <c r="DF116" s="228"/>
      <c r="DG116" s="228"/>
      <c r="DH116" s="228"/>
      <c r="DI116" s="228"/>
      <c r="DJ116" s="228"/>
      <c r="DK116" s="228"/>
      <c r="DL116" s="228"/>
      <c r="DM116" s="228"/>
      <c r="DN116" s="228"/>
      <c r="DO116" s="228"/>
      <c r="DP116" s="228"/>
      <c r="DQ116" s="228"/>
      <c r="DR116" s="228"/>
      <c r="DS116" s="228"/>
      <c r="DT116" s="228"/>
      <c r="DU116" s="228"/>
      <c r="DV116" s="228"/>
      <c r="DW116" s="228"/>
      <c r="DX116" s="228"/>
      <c r="DY116" s="228"/>
      <c r="DZ116" s="228"/>
      <c r="EA116" s="228"/>
      <c r="EB116" s="228"/>
      <c r="EC116" s="228"/>
      <c r="ED116" s="228"/>
      <c r="EE116" s="228"/>
      <c r="EF116" s="228"/>
      <c r="EG116" s="228"/>
      <c r="EH116" s="228"/>
      <c r="EI116" s="228"/>
      <c r="EJ116" s="228"/>
      <c r="EK116" s="228"/>
      <c r="EL116" s="228"/>
      <c r="EM116" s="228"/>
      <c r="EN116" s="228"/>
      <c r="EO116" s="228"/>
      <c r="EP116" s="228"/>
      <c r="EQ116" s="228"/>
      <c r="ER116" s="228"/>
      <c r="ES116" s="228"/>
      <c r="ET116" s="228"/>
      <c r="EU116" s="228"/>
      <c r="EV116" s="228"/>
      <c r="EW116" s="228"/>
      <c r="EX116" s="228"/>
      <c r="EY116" s="228"/>
      <c r="EZ116" s="228"/>
      <c r="FA116" s="228"/>
      <c r="FB116" s="228"/>
      <c r="FC116" s="228"/>
      <c r="FD116" s="228"/>
      <c r="FE116" s="228"/>
      <c r="FF116" s="228"/>
      <c r="FG116" s="228"/>
      <c r="FH116" s="228"/>
      <c r="FI116" s="228"/>
      <c r="FJ116" s="228"/>
      <c r="FK116" s="228"/>
      <c r="FL116" s="228"/>
      <c r="FM116" s="228"/>
      <c r="FN116" s="227"/>
      <c r="FO116" s="227"/>
      <c r="FP116" s="227"/>
      <c r="FQ116" s="227"/>
      <c r="FR116" s="227"/>
      <c r="FS116" s="227"/>
      <c r="FT116" s="227"/>
      <c r="FU116" s="227"/>
      <c r="FV116" s="227"/>
      <c r="FW116" s="227"/>
      <c r="FX116" s="227"/>
      <c r="FY116" s="227"/>
      <c r="FZ116" s="227"/>
      <c r="GA116" s="227"/>
      <c r="GB116" s="227"/>
      <c r="GC116" s="227"/>
      <c r="GD116" s="227"/>
      <c r="GE116" s="227"/>
      <c r="GF116" s="227"/>
      <c r="GG116" s="227"/>
      <c r="GH116" s="227"/>
      <c r="GI116" s="227"/>
      <c r="GJ116" s="227"/>
      <c r="GK116" s="227"/>
    </row>
    <row r="117" spans="2:193" ht="18.75" customHeight="1" x14ac:dyDescent="0.3">
      <c r="B117" s="227"/>
      <c r="C117" s="227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  <c r="BJ117" s="228"/>
      <c r="BK117" s="228"/>
      <c r="BL117" s="228"/>
      <c r="BM117" s="228"/>
      <c r="BN117" s="228"/>
      <c r="BO117" s="228"/>
      <c r="BP117" s="228"/>
      <c r="BQ117" s="228"/>
      <c r="BR117" s="228"/>
      <c r="BS117" s="228"/>
      <c r="BT117" s="228"/>
      <c r="BU117" s="228"/>
      <c r="BV117" s="228"/>
      <c r="BW117" s="228"/>
      <c r="BX117" s="228"/>
      <c r="BY117" s="228"/>
      <c r="BZ117" s="228"/>
      <c r="CA117" s="228"/>
      <c r="CB117" s="228"/>
      <c r="CC117" s="228"/>
      <c r="CD117" s="228"/>
      <c r="CE117" s="228"/>
      <c r="CF117" s="228"/>
      <c r="CG117" s="228"/>
      <c r="CH117" s="228"/>
      <c r="CI117" s="228"/>
      <c r="CJ117" s="228"/>
      <c r="CK117" s="228"/>
      <c r="CL117" s="228"/>
      <c r="CM117" s="228"/>
      <c r="CN117" s="228"/>
      <c r="CO117" s="228"/>
      <c r="CP117" s="228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8"/>
      <c r="DK117" s="228"/>
      <c r="DL117" s="228"/>
      <c r="DM117" s="228"/>
      <c r="DN117" s="228"/>
      <c r="DO117" s="228"/>
      <c r="DP117" s="228"/>
      <c r="DQ117" s="228"/>
      <c r="DR117" s="228"/>
      <c r="DS117" s="228"/>
      <c r="DT117" s="228"/>
      <c r="DU117" s="228"/>
      <c r="DV117" s="228"/>
      <c r="DW117" s="228"/>
      <c r="DX117" s="228"/>
      <c r="DY117" s="228"/>
      <c r="DZ117" s="228"/>
      <c r="EA117" s="228"/>
      <c r="EB117" s="228"/>
      <c r="EC117" s="228"/>
      <c r="ED117" s="228"/>
      <c r="EE117" s="228"/>
      <c r="EF117" s="228"/>
      <c r="EG117" s="228"/>
      <c r="EH117" s="228"/>
      <c r="EI117" s="228"/>
      <c r="EJ117" s="228"/>
      <c r="EK117" s="228"/>
      <c r="EL117" s="228"/>
      <c r="EM117" s="228"/>
      <c r="EN117" s="228"/>
      <c r="EO117" s="228"/>
      <c r="EP117" s="228"/>
      <c r="EQ117" s="228"/>
      <c r="ER117" s="228"/>
      <c r="ES117" s="228"/>
      <c r="ET117" s="228"/>
      <c r="EU117" s="228"/>
      <c r="EV117" s="228"/>
      <c r="EW117" s="228"/>
      <c r="EX117" s="228"/>
      <c r="EY117" s="228"/>
      <c r="EZ117" s="228"/>
      <c r="FA117" s="228"/>
      <c r="FB117" s="228"/>
      <c r="FC117" s="228"/>
      <c r="FD117" s="228"/>
      <c r="FE117" s="228"/>
      <c r="FF117" s="228"/>
      <c r="FG117" s="228"/>
      <c r="FH117" s="228"/>
      <c r="FI117" s="228"/>
      <c r="FJ117" s="228"/>
      <c r="FK117" s="228"/>
      <c r="FL117" s="228"/>
      <c r="FM117" s="228"/>
      <c r="FN117" s="227"/>
      <c r="FO117" s="227"/>
      <c r="FP117" s="227"/>
      <c r="FQ117" s="227"/>
      <c r="FR117" s="227"/>
      <c r="FS117" s="227"/>
      <c r="FT117" s="227"/>
      <c r="FU117" s="227"/>
      <c r="FV117" s="227"/>
      <c r="FW117" s="227"/>
      <c r="FX117" s="227"/>
      <c r="FY117" s="227"/>
      <c r="FZ117" s="227"/>
      <c r="GA117" s="227"/>
      <c r="GB117" s="227"/>
      <c r="GC117" s="227"/>
      <c r="GD117" s="227"/>
      <c r="GE117" s="227"/>
      <c r="GF117" s="227"/>
      <c r="GG117" s="227"/>
      <c r="GH117" s="227"/>
      <c r="GI117" s="227"/>
      <c r="GJ117" s="227"/>
      <c r="GK117" s="227"/>
    </row>
    <row r="118" spans="2:193" ht="18.75" customHeight="1" x14ac:dyDescent="0.3"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  <c r="BJ118" s="228"/>
      <c r="BK118" s="228"/>
      <c r="BL118" s="228"/>
      <c r="BM118" s="228"/>
      <c r="BN118" s="228"/>
      <c r="BO118" s="228"/>
      <c r="BP118" s="228"/>
      <c r="BQ118" s="228"/>
      <c r="BR118" s="228"/>
      <c r="BS118" s="228"/>
      <c r="BT118" s="228"/>
      <c r="BU118" s="228"/>
      <c r="BV118" s="228"/>
      <c r="BW118" s="228"/>
      <c r="BX118" s="228"/>
      <c r="BY118" s="228"/>
      <c r="BZ118" s="228"/>
      <c r="CA118" s="228"/>
      <c r="CB118" s="228"/>
      <c r="CC118" s="228"/>
      <c r="CD118" s="228"/>
      <c r="CE118" s="228"/>
      <c r="CF118" s="228"/>
      <c r="CG118" s="228"/>
      <c r="CH118" s="228"/>
      <c r="CI118" s="228"/>
      <c r="CJ118" s="228"/>
      <c r="CK118" s="228"/>
      <c r="CL118" s="228"/>
      <c r="CM118" s="228"/>
      <c r="CN118" s="228"/>
      <c r="CO118" s="228"/>
      <c r="CP118" s="228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8"/>
      <c r="DK118" s="228"/>
      <c r="DL118" s="228"/>
      <c r="DM118" s="228"/>
      <c r="DN118" s="228"/>
      <c r="DO118" s="228"/>
      <c r="DP118" s="228"/>
      <c r="DQ118" s="228"/>
      <c r="DR118" s="228"/>
      <c r="DS118" s="228"/>
      <c r="DT118" s="228"/>
      <c r="DU118" s="228"/>
      <c r="DV118" s="228"/>
      <c r="DW118" s="228"/>
      <c r="DX118" s="228"/>
      <c r="DY118" s="228"/>
      <c r="DZ118" s="228"/>
      <c r="EA118" s="228"/>
      <c r="EB118" s="228"/>
      <c r="EC118" s="228"/>
      <c r="ED118" s="228"/>
      <c r="EE118" s="228"/>
      <c r="EF118" s="228"/>
      <c r="EG118" s="228"/>
      <c r="EH118" s="228"/>
      <c r="EI118" s="228"/>
      <c r="EJ118" s="228"/>
      <c r="EK118" s="228"/>
      <c r="EL118" s="228"/>
      <c r="EM118" s="228"/>
      <c r="EN118" s="228"/>
      <c r="EO118" s="228"/>
      <c r="EP118" s="228"/>
      <c r="EQ118" s="228"/>
      <c r="ER118" s="228"/>
      <c r="ES118" s="228"/>
      <c r="ET118" s="228"/>
      <c r="EU118" s="228"/>
      <c r="EV118" s="228"/>
      <c r="EW118" s="228"/>
      <c r="EX118" s="228"/>
      <c r="EY118" s="228"/>
      <c r="EZ118" s="228"/>
      <c r="FA118" s="228"/>
      <c r="FB118" s="228"/>
      <c r="FC118" s="228"/>
      <c r="FD118" s="228"/>
      <c r="FE118" s="228"/>
      <c r="FF118" s="228"/>
      <c r="FG118" s="228"/>
      <c r="FH118" s="228"/>
      <c r="FI118" s="228"/>
      <c r="FJ118" s="228"/>
      <c r="FK118" s="228"/>
      <c r="FL118" s="228"/>
      <c r="FM118" s="228"/>
      <c r="FN118" s="227"/>
      <c r="FO118" s="227"/>
      <c r="FP118" s="227"/>
      <c r="FQ118" s="227"/>
      <c r="FR118" s="227"/>
      <c r="FS118" s="227"/>
      <c r="FT118" s="227"/>
      <c r="FU118" s="227"/>
      <c r="FV118" s="227"/>
      <c r="FW118" s="227"/>
      <c r="FX118" s="227"/>
      <c r="FY118" s="227"/>
      <c r="FZ118" s="227"/>
      <c r="GA118" s="227"/>
      <c r="GB118" s="227"/>
      <c r="GC118" s="227"/>
      <c r="GD118" s="227"/>
      <c r="GE118" s="227"/>
      <c r="GF118" s="227"/>
      <c r="GG118" s="227"/>
      <c r="GH118" s="227"/>
      <c r="GI118" s="227"/>
      <c r="GJ118" s="227"/>
      <c r="GK118" s="227"/>
    </row>
    <row r="119" spans="2:193" ht="18.75" customHeight="1" x14ac:dyDescent="0.3"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  <c r="BJ119" s="228"/>
      <c r="BK119" s="228"/>
      <c r="BL119" s="228"/>
      <c r="BM119" s="228"/>
      <c r="BN119" s="228"/>
      <c r="BO119" s="228"/>
      <c r="BP119" s="228"/>
      <c r="BQ119" s="228"/>
      <c r="BR119" s="228"/>
      <c r="BS119" s="228"/>
      <c r="BT119" s="228"/>
      <c r="BU119" s="228"/>
      <c r="BV119" s="228"/>
      <c r="BW119" s="228"/>
      <c r="BX119" s="228"/>
      <c r="BY119" s="228"/>
      <c r="BZ119" s="228"/>
      <c r="CA119" s="228"/>
      <c r="CB119" s="228"/>
      <c r="CC119" s="228"/>
      <c r="CD119" s="228"/>
      <c r="CE119" s="228"/>
      <c r="CF119" s="228"/>
      <c r="CG119" s="228"/>
      <c r="CH119" s="228"/>
      <c r="CI119" s="228"/>
      <c r="CJ119" s="228"/>
      <c r="CK119" s="228"/>
      <c r="CL119" s="228"/>
      <c r="CM119" s="228"/>
      <c r="CN119" s="228"/>
      <c r="CO119" s="228"/>
      <c r="CP119" s="228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8"/>
      <c r="DK119" s="228"/>
      <c r="DL119" s="228"/>
      <c r="DM119" s="228"/>
      <c r="DN119" s="228"/>
      <c r="DO119" s="228"/>
      <c r="DP119" s="228"/>
      <c r="DQ119" s="228"/>
      <c r="DR119" s="228"/>
      <c r="DS119" s="228"/>
      <c r="DT119" s="228"/>
      <c r="DU119" s="228"/>
      <c r="DV119" s="228"/>
      <c r="DW119" s="228"/>
      <c r="DX119" s="228"/>
      <c r="DY119" s="228"/>
      <c r="DZ119" s="228"/>
      <c r="EA119" s="228"/>
      <c r="EB119" s="228"/>
      <c r="EC119" s="228"/>
      <c r="ED119" s="228"/>
      <c r="EE119" s="228"/>
      <c r="EF119" s="228"/>
      <c r="EG119" s="228"/>
      <c r="EH119" s="228"/>
      <c r="EI119" s="228"/>
      <c r="EJ119" s="228"/>
      <c r="EK119" s="228"/>
      <c r="EL119" s="228"/>
      <c r="EM119" s="228"/>
      <c r="EN119" s="228"/>
      <c r="EO119" s="228"/>
      <c r="EP119" s="228"/>
      <c r="EQ119" s="228"/>
      <c r="ER119" s="228"/>
      <c r="ES119" s="228"/>
      <c r="ET119" s="228"/>
      <c r="EU119" s="228"/>
      <c r="EV119" s="228"/>
      <c r="EW119" s="228"/>
      <c r="EX119" s="228"/>
      <c r="EY119" s="228"/>
      <c r="EZ119" s="228"/>
      <c r="FA119" s="228"/>
      <c r="FB119" s="228"/>
      <c r="FC119" s="228"/>
      <c r="FD119" s="228"/>
      <c r="FE119" s="228"/>
      <c r="FF119" s="228"/>
      <c r="FG119" s="228"/>
      <c r="FH119" s="228"/>
      <c r="FI119" s="228"/>
      <c r="FJ119" s="228"/>
      <c r="FK119" s="228"/>
      <c r="FL119" s="228"/>
      <c r="FM119" s="228"/>
      <c r="FN119" s="227"/>
      <c r="FO119" s="227"/>
      <c r="FP119" s="227"/>
      <c r="FQ119" s="227"/>
      <c r="FR119" s="227"/>
      <c r="FS119" s="227"/>
      <c r="FT119" s="227"/>
      <c r="FU119" s="227"/>
      <c r="FV119" s="227"/>
      <c r="FW119" s="227"/>
      <c r="FX119" s="227"/>
      <c r="FY119" s="227"/>
      <c r="FZ119" s="227"/>
      <c r="GA119" s="227"/>
      <c r="GB119" s="227"/>
      <c r="GC119" s="227"/>
      <c r="GD119" s="227"/>
      <c r="GE119" s="227"/>
      <c r="GF119" s="227"/>
      <c r="GG119" s="227"/>
      <c r="GH119" s="227"/>
      <c r="GI119" s="227"/>
      <c r="GJ119" s="227"/>
      <c r="GK119" s="227"/>
    </row>
    <row r="120" spans="2:193" ht="18.75" customHeight="1" x14ac:dyDescent="0.3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  <c r="BJ120" s="228"/>
      <c r="BK120" s="228"/>
      <c r="BL120" s="228"/>
      <c r="BM120" s="228"/>
      <c r="BN120" s="228"/>
      <c r="BO120" s="228"/>
      <c r="BP120" s="228"/>
      <c r="BQ120" s="228"/>
      <c r="BR120" s="228"/>
      <c r="BS120" s="228"/>
      <c r="BT120" s="228"/>
      <c r="BU120" s="228"/>
      <c r="BV120" s="228"/>
      <c r="BW120" s="228"/>
      <c r="BX120" s="228"/>
      <c r="BY120" s="228"/>
      <c r="BZ120" s="228"/>
      <c r="CA120" s="228"/>
      <c r="CB120" s="228"/>
      <c r="CC120" s="228"/>
      <c r="CD120" s="228"/>
      <c r="CE120" s="228"/>
      <c r="CF120" s="228"/>
      <c r="CG120" s="228"/>
      <c r="CH120" s="228"/>
      <c r="CI120" s="228"/>
      <c r="CJ120" s="228"/>
      <c r="CK120" s="228"/>
      <c r="CL120" s="228"/>
      <c r="CM120" s="228"/>
      <c r="CN120" s="228"/>
      <c r="CO120" s="228"/>
      <c r="CP120" s="228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8"/>
      <c r="DK120" s="228"/>
      <c r="DL120" s="228"/>
      <c r="DM120" s="228"/>
      <c r="DN120" s="228"/>
      <c r="DO120" s="228"/>
      <c r="DP120" s="228"/>
      <c r="DQ120" s="228"/>
      <c r="DR120" s="228"/>
      <c r="DS120" s="228"/>
      <c r="DT120" s="228"/>
      <c r="DU120" s="228"/>
      <c r="DV120" s="228"/>
      <c r="DW120" s="228"/>
      <c r="DX120" s="228"/>
      <c r="DY120" s="228"/>
      <c r="DZ120" s="228"/>
      <c r="EA120" s="228"/>
      <c r="EB120" s="228"/>
      <c r="EC120" s="228"/>
      <c r="ED120" s="228"/>
      <c r="EE120" s="228"/>
      <c r="EF120" s="228"/>
      <c r="EG120" s="228"/>
      <c r="EH120" s="228"/>
      <c r="EI120" s="228"/>
      <c r="EJ120" s="228"/>
      <c r="EK120" s="228"/>
      <c r="EL120" s="228"/>
      <c r="EM120" s="228"/>
      <c r="EN120" s="228"/>
      <c r="EO120" s="228"/>
      <c r="EP120" s="228"/>
      <c r="EQ120" s="228"/>
      <c r="ER120" s="228"/>
      <c r="ES120" s="228"/>
      <c r="ET120" s="228"/>
      <c r="EU120" s="228"/>
      <c r="EV120" s="228"/>
      <c r="EW120" s="228"/>
      <c r="EX120" s="228"/>
      <c r="EY120" s="228"/>
      <c r="EZ120" s="228"/>
      <c r="FA120" s="228"/>
      <c r="FB120" s="228"/>
      <c r="FC120" s="228"/>
      <c r="FD120" s="228"/>
      <c r="FE120" s="228"/>
      <c r="FF120" s="228"/>
      <c r="FG120" s="228"/>
      <c r="FH120" s="228"/>
      <c r="FI120" s="228"/>
      <c r="FJ120" s="228"/>
      <c r="FK120" s="228"/>
      <c r="FL120" s="228"/>
      <c r="FM120" s="228"/>
      <c r="FN120" s="227"/>
      <c r="FO120" s="227"/>
      <c r="FP120" s="227"/>
      <c r="FQ120" s="227"/>
      <c r="FR120" s="227"/>
      <c r="FS120" s="227"/>
      <c r="FT120" s="227"/>
      <c r="FU120" s="227"/>
      <c r="FV120" s="227"/>
      <c r="FW120" s="227"/>
      <c r="FX120" s="227"/>
      <c r="FY120" s="227"/>
      <c r="FZ120" s="227"/>
      <c r="GA120" s="227"/>
      <c r="GB120" s="227"/>
      <c r="GC120" s="227"/>
      <c r="GD120" s="227"/>
      <c r="GE120" s="227"/>
      <c r="GF120" s="227"/>
      <c r="GG120" s="227"/>
      <c r="GH120" s="227"/>
      <c r="GI120" s="227"/>
      <c r="GJ120" s="227"/>
      <c r="GK120" s="227"/>
    </row>
    <row r="121" spans="2:193" ht="18.75" customHeight="1" x14ac:dyDescent="0.3"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8"/>
      <c r="DS121" s="228"/>
      <c r="DT121" s="228"/>
      <c r="DU121" s="228"/>
      <c r="DV121" s="228"/>
      <c r="DW121" s="228"/>
      <c r="DX121" s="228"/>
      <c r="DY121" s="228"/>
      <c r="DZ121" s="228"/>
      <c r="EA121" s="228"/>
      <c r="EB121" s="228"/>
      <c r="EC121" s="228"/>
      <c r="ED121" s="228"/>
      <c r="EE121" s="228"/>
      <c r="EF121" s="228"/>
      <c r="EG121" s="228"/>
      <c r="EH121" s="228"/>
      <c r="EI121" s="228"/>
      <c r="EJ121" s="228"/>
      <c r="EK121" s="228"/>
      <c r="EL121" s="228"/>
      <c r="EM121" s="228"/>
      <c r="EN121" s="228"/>
      <c r="EO121" s="228"/>
      <c r="EP121" s="228"/>
      <c r="EQ121" s="228"/>
      <c r="ER121" s="228"/>
      <c r="ES121" s="228"/>
      <c r="ET121" s="228"/>
      <c r="EU121" s="228"/>
      <c r="EV121" s="228"/>
      <c r="EW121" s="228"/>
      <c r="EX121" s="228"/>
      <c r="EY121" s="228"/>
      <c r="EZ121" s="228"/>
      <c r="FA121" s="228"/>
      <c r="FB121" s="228"/>
      <c r="FC121" s="228"/>
      <c r="FD121" s="228"/>
      <c r="FE121" s="228"/>
      <c r="FF121" s="228"/>
      <c r="FG121" s="228"/>
      <c r="FH121" s="228"/>
      <c r="FI121" s="228"/>
      <c r="FJ121" s="228"/>
      <c r="FK121" s="228"/>
      <c r="FL121" s="228"/>
      <c r="FM121" s="228"/>
      <c r="FN121" s="227"/>
      <c r="FO121" s="227"/>
      <c r="FP121" s="227"/>
      <c r="FQ121" s="227"/>
      <c r="FR121" s="227"/>
      <c r="FS121" s="227"/>
      <c r="FT121" s="227"/>
      <c r="FU121" s="227"/>
      <c r="FV121" s="227"/>
      <c r="FW121" s="227"/>
      <c r="FX121" s="227"/>
      <c r="FY121" s="227"/>
      <c r="FZ121" s="227"/>
      <c r="GA121" s="227"/>
      <c r="GB121" s="227"/>
      <c r="GC121" s="227"/>
      <c r="GD121" s="227"/>
      <c r="GE121" s="227"/>
      <c r="GF121" s="227"/>
      <c r="GG121" s="227"/>
      <c r="GH121" s="227"/>
      <c r="GI121" s="227"/>
      <c r="GJ121" s="227"/>
      <c r="GK121" s="227"/>
    </row>
    <row r="122" spans="2:193" ht="18.75" customHeight="1" x14ac:dyDescent="0.3"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  <c r="BX122" s="228"/>
      <c r="BY122" s="228"/>
      <c r="BZ122" s="228"/>
      <c r="CA122" s="228"/>
      <c r="CB122" s="228"/>
      <c r="CC122" s="228"/>
      <c r="CD122" s="228"/>
      <c r="CE122" s="228"/>
      <c r="CF122" s="228"/>
      <c r="CG122" s="228"/>
      <c r="CH122" s="228"/>
      <c r="CI122" s="228"/>
      <c r="CJ122" s="228"/>
      <c r="CK122" s="228"/>
      <c r="CL122" s="228"/>
      <c r="CM122" s="228"/>
      <c r="CN122" s="228"/>
      <c r="CO122" s="228"/>
      <c r="CP122" s="228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8"/>
      <c r="DS122" s="228"/>
      <c r="DT122" s="228"/>
      <c r="DU122" s="228"/>
      <c r="DV122" s="228"/>
      <c r="DW122" s="228"/>
      <c r="DX122" s="228"/>
      <c r="DY122" s="228"/>
      <c r="DZ122" s="228"/>
      <c r="EA122" s="228"/>
      <c r="EB122" s="228"/>
      <c r="EC122" s="228"/>
      <c r="ED122" s="228"/>
      <c r="EE122" s="228"/>
      <c r="EF122" s="228"/>
      <c r="EG122" s="228"/>
      <c r="EH122" s="228"/>
      <c r="EI122" s="228"/>
      <c r="EJ122" s="228"/>
      <c r="EK122" s="228"/>
      <c r="EL122" s="228"/>
      <c r="EM122" s="228"/>
      <c r="EN122" s="228"/>
      <c r="EO122" s="228"/>
      <c r="EP122" s="228"/>
      <c r="EQ122" s="228"/>
      <c r="ER122" s="228"/>
      <c r="ES122" s="228"/>
      <c r="ET122" s="228"/>
      <c r="EU122" s="228"/>
      <c r="EV122" s="228"/>
      <c r="EW122" s="228"/>
      <c r="EX122" s="228"/>
      <c r="EY122" s="228"/>
      <c r="EZ122" s="228"/>
      <c r="FA122" s="228"/>
      <c r="FB122" s="228"/>
      <c r="FC122" s="228"/>
      <c r="FD122" s="228"/>
      <c r="FE122" s="228"/>
      <c r="FF122" s="228"/>
      <c r="FG122" s="228"/>
      <c r="FH122" s="228"/>
      <c r="FI122" s="228"/>
      <c r="FJ122" s="228"/>
      <c r="FK122" s="228"/>
      <c r="FL122" s="228"/>
      <c r="FM122" s="228"/>
      <c r="FN122" s="227"/>
      <c r="FO122" s="227"/>
      <c r="FP122" s="227"/>
      <c r="FQ122" s="227"/>
      <c r="FR122" s="227"/>
      <c r="FS122" s="227"/>
      <c r="FT122" s="227"/>
      <c r="FU122" s="227"/>
      <c r="FV122" s="227"/>
      <c r="FW122" s="227"/>
      <c r="FX122" s="227"/>
      <c r="FY122" s="227"/>
      <c r="FZ122" s="227"/>
      <c r="GA122" s="227"/>
      <c r="GB122" s="227"/>
      <c r="GC122" s="227"/>
      <c r="GD122" s="227"/>
      <c r="GE122" s="227"/>
      <c r="GF122" s="227"/>
      <c r="GG122" s="227"/>
      <c r="GH122" s="227"/>
      <c r="GI122" s="227"/>
      <c r="GJ122" s="227"/>
      <c r="GK122" s="227"/>
    </row>
    <row r="123" spans="2:193" ht="18.75" customHeight="1" x14ac:dyDescent="0.3"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  <c r="BX123" s="228"/>
      <c r="BY123" s="228"/>
      <c r="BZ123" s="228"/>
      <c r="CA123" s="228"/>
      <c r="CB123" s="228"/>
      <c r="CC123" s="228"/>
      <c r="CD123" s="228"/>
      <c r="CE123" s="228"/>
      <c r="CF123" s="228"/>
      <c r="CG123" s="228"/>
      <c r="CH123" s="228"/>
      <c r="CI123" s="228"/>
      <c r="CJ123" s="228"/>
      <c r="CK123" s="228"/>
      <c r="CL123" s="228"/>
      <c r="CM123" s="228"/>
      <c r="CN123" s="228"/>
      <c r="CO123" s="228"/>
      <c r="CP123" s="228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8"/>
      <c r="DS123" s="228"/>
      <c r="DT123" s="228"/>
      <c r="DU123" s="228"/>
      <c r="DV123" s="228"/>
      <c r="DW123" s="228"/>
      <c r="DX123" s="228"/>
      <c r="DY123" s="228"/>
      <c r="DZ123" s="228"/>
      <c r="EA123" s="228"/>
      <c r="EB123" s="228"/>
      <c r="EC123" s="228"/>
      <c r="ED123" s="228"/>
      <c r="EE123" s="228"/>
      <c r="EF123" s="228"/>
      <c r="EG123" s="228"/>
      <c r="EH123" s="228"/>
      <c r="EI123" s="228"/>
      <c r="EJ123" s="228"/>
      <c r="EK123" s="228"/>
      <c r="EL123" s="228"/>
      <c r="EM123" s="228"/>
      <c r="EN123" s="228"/>
      <c r="EO123" s="228"/>
      <c r="EP123" s="228"/>
      <c r="EQ123" s="228"/>
      <c r="ER123" s="228"/>
      <c r="ES123" s="228"/>
      <c r="ET123" s="228"/>
      <c r="EU123" s="228"/>
      <c r="EV123" s="228"/>
      <c r="EW123" s="228"/>
      <c r="EX123" s="228"/>
      <c r="EY123" s="228"/>
      <c r="EZ123" s="228"/>
      <c r="FA123" s="228"/>
      <c r="FB123" s="228"/>
      <c r="FC123" s="228"/>
      <c r="FD123" s="228"/>
      <c r="FE123" s="228"/>
      <c r="FF123" s="228"/>
      <c r="FG123" s="228"/>
      <c r="FH123" s="228"/>
      <c r="FI123" s="228"/>
      <c r="FJ123" s="228"/>
      <c r="FK123" s="228"/>
      <c r="FL123" s="228"/>
      <c r="FM123" s="228"/>
      <c r="FN123" s="227"/>
      <c r="FO123" s="227"/>
      <c r="FP123" s="227"/>
      <c r="FQ123" s="227"/>
      <c r="FR123" s="227"/>
      <c r="FS123" s="227"/>
      <c r="FT123" s="227"/>
      <c r="FU123" s="227"/>
      <c r="FV123" s="227"/>
      <c r="FW123" s="227"/>
      <c r="FX123" s="227"/>
      <c r="FY123" s="227"/>
      <c r="FZ123" s="227"/>
      <c r="GA123" s="227"/>
      <c r="GB123" s="227"/>
      <c r="GC123" s="227"/>
      <c r="GD123" s="227"/>
      <c r="GE123" s="227"/>
      <c r="GF123" s="227"/>
      <c r="GG123" s="227"/>
      <c r="GH123" s="227"/>
      <c r="GI123" s="227"/>
      <c r="GJ123" s="227"/>
      <c r="GK123" s="227"/>
    </row>
    <row r="124" spans="2:193" ht="18.75" customHeight="1" x14ac:dyDescent="0.3">
      <c r="B124" s="227"/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  <c r="BJ124" s="228"/>
      <c r="BK124" s="228"/>
      <c r="BL124" s="228"/>
      <c r="BM124" s="228"/>
      <c r="BN124" s="228"/>
      <c r="BO124" s="228"/>
      <c r="BP124" s="228"/>
      <c r="BQ124" s="228"/>
      <c r="BR124" s="228"/>
      <c r="BS124" s="228"/>
      <c r="BT124" s="228"/>
      <c r="BU124" s="228"/>
      <c r="BV124" s="228"/>
      <c r="BW124" s="228"/>
      <c r="BX124" s="228"/>
      <c r="BY124" s="228"/>
      <c r="BZ124" s="228"/>
      <c r="CA124" s="228"/>
      <c r="CB124" s="228"/>
      <c r="CC124" s="228"/>
      <c r="CD124" s="228"/>
      <c r="CE124" s="228"/>
      <c r="CF124" s="228"/>
      <c r="CG124" s="228"/>
      <c r="CH124" s="228"/>
      <c r="CI124" s="228"/>
      <c r="CJ124" s="228"/>
      <c r="CK124" s="228"/>
      <c r="CL124" s="228"/>
      <c r="CM124" s="228"/>
      <c r="CN124" s="228"/>
      <c r="CO124" s="228"/>
      <c r="CP124" s="228"/>
      <c r="CQ124" s="228"/>
      <c r="CR124" s="228"/>
      <c r="CS124" s="228"/>
      <c r="CT124" s="228"/>
      <c r="CU124" s="228"/>
      <c r="CV124" s="228"/>
      <c r="CW124" s="228"/>
      <c r="CX124" s="228"/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8"/>
      <c r="DK124" s="228"/>
      <c r="DL124" s="228"/>
      <c r="DM124" s="228"/>
      <c r="DN124" s="228"/>
      <c r="DO124" s="228"/>
      <c r="DP124" s="228"/>
      <c r="DQ124" s="228"/>
      <c r="DR124" s="228"/>
      <c r="DS124" s="228"/>
      <c r="DT124" s="228"/>
      <c r="DU124" s="228"/>
      <c r="DV124" s="228"/>
      <c r="DW124" s="228"/>
      <c r="DX124" s="228"/>
      <c r="DY124" s="228"/>
      <c r="DZ124" s="228"/>
      <c r="EA124" s="228"/>
      <c r="EB124" s="228"/>
      <c r="EC124" s="228"/>
      <c r="ED124" s="228"/>
      <c r="EE124" s="228"/>
      <c r="EF124" s="228"/>
      <c r="EG124" s="228"/>
      <c r="EH124" s="228"/>
      <c r="EI124" s="228"/>
      <c r="EJ124" s="228"/>
      <c r="EK124" s="228"/>
      <c r="EL124" s="228"/>
      <c r="EM124" s="228"/>
      <c r="EN124" s="228"/>
      <c r="EO124" s="228"/>
      <c r="EP124" s="228"/>
      <c r="EQ124" s="228"/>
      <c r="ER124" s="228"/>
      <c r="ES124" s="228"/>
      <c r="ET124" s="228"/>
      <c r="EU124" s="228"/>
      <c r="EV124" s="228"/>
      <c r="EW124" s="228"/>
      <c r="EX124" s="228"/>
      <c r="EY124" s="228"/>
      <c r="EZ124" s="228"/>
      <c r="FA124" s="228"/>
      <c r="FB124" s="228"/>
      <c r="FC124" s="228"/>
      <c r="FD124" s="228"/>
      <c r="FE124" s="228"/>
      <c r="FF124" s="228"/>
      <c r="FG124" s="228"/>
      <c r="FH124" s="228"/>
      <c r="FI124" s="228"/>
      <c r="FJ124" s="228"/>
      <c r="FK124" s="228"/>
      <c r="FL124" s="228"/>
      <c r="FM124" s="228"/>
      <c r="FN124" s="227"/>
      <c r="FO124" s="227"/>
      <c r="FP124" s="227"/>
      <c r="FQ124" s="227"/>
      <c r="FR124" s="227"/>
      <c r="FS124" s="227"/>
      <c r="FT124" s="227"/>
      <c r="FU124" s="227"/>
      <c r="FV124" s="227"/>
      <c r="FW124" s="227"/>
      <c r="FX124" s="227"/>
      <c r="FY124" s="227"/>
      <c r="FZ124" s="227"/>
      <c r="GA124" s="227"/>
      <c r="GB124" s="227"/>
      <c r="GC124" s="227"/>
      <c r="GD124" s="227"/>
      <c r="GE124" s="227"/>
      <c r="GF124" s="227"/>
      <c r="GG124" s="227"/>
      <c r="GH124" s="227"/>
      <c r="GI124" s="227"/>
      <c r="GJ124" s="227"/>
      <c r="GK124" s="227"/>
    </row>
    <row r="125" spans="2:193" ht="18.75" customHeight="1" x14ac:dyDescent="0.3"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  <c r="BJ125" s="228"/>
      <c r="BK125" s="228"/>
      <c r="BL125" s="228"/>
      <c r="BM125" s="228"/>
      <c r="BN125" s="228"/>
      <c r="BO125" s="228"/>
      <c r="BP125" s="228"/>
      <c r="BQ125" s="228"/>
      <c r="BR125" s="228"/>
      <c r="BS125" s="228"/>
      <c r="BT125" s="228"/>
      <c r="BU125" s="228"/>
      <c r="BV125" s="228"/>
      <c r="BW125" s="228"/>
      <c r="BX125" s="228"/>
      <c r="BY125" s="228"/>
      <c r="BZ125" s="228"/>
      <c r="CA125" s="228"/>
      <c r="CB125" s="228"/>
      <c r="CC125" s="228"/>
      <c r="CD125" s="228"/>
      <c r="CE125" s="228"/>
      <c r="CF125" s="228"/>
      <c r="CG125" s="228"/>
      <c r="CH125" s="228"/>
      <c r="CI125" s="228"/>
      <c r="CJ125" s="228"/>
      <c r="CK125" s="228"/>
      <c r="CL125" s="228"/>
      <c r="CM125" s="228"/>
      <c r="CN125" s="228"/>
      <c r="CO125" s="228"/>
      <c r="CP125" s="228"/>
      <c r="CQ125" s="228"/>
      <c r="CR125" s="228"/>
      <c r="CS125" s="228"/>
      <c r="CT125" s="228"/>
      <c r="CU125" s="228"/>
      <c r="CV125" s="228"/>
      <c r="CW125" s="228"/>
      <c r="CX125" s="228"/>
      <c r="CY125" s="228"/>
      <c r="CZ125" s="228"/>
      <c r="DA125" s="228"/>
      <c r="DB125" s="228"/>
      <c r="DC125" s="228"/>
      <c r="DD125" s="228"/>
      <c r="DE125" s="228"/>
      <c r="DF125" s="228"/>
      <c r="DG125" s="228"/>
      <c r="DH125" s="228"/>
      <c r="DI125" s="228"/>
      <c r="DJ125" s="228"/>
      <c r="DK125" s="228"/>
      <c r="DL125" s="228"/>
      <c r="DM125" s="228"/>
      <c r="DN125" s="228"/>
      <c r="DO125" s="228"/>
      <c r="DP125" s="228"/>
      <c r="DQ125" s="228"/>
      <c r="DR125" s="228"/>
      <c r="DS125" s="228"/>
      <c r="DT125" s="228"/>
      <c r="DU125" s="228"/>
      <c r="DV125" s="228"/>
      <c r="DW125" s="228"/>
      <c r="DX125" s="228"/>
      <c r="DY125" s="228"/>
      <c r="DZ125" s="228"/>
      <c r="EA125" s="228"/>
      <c r="EB125" s="228"/>
      <c r="EC125" s="228"/>
      <c r="ED125" s="228"/>
      <c r="EE125" s="228"/>
      <c r="EF125" s="228"/>
      <c r="EG125" s="228"/>
      <c r="EH125" s="228"/>
      <c r="EI125" s="228"/>
      <c r="EJ125" s="228"/>
      <c r="EK125" s="228"/>
      <c r="EL125" s="228"/>
      <c r="EM125" s="228"/>
      <c r="EN125" s="228"/>
      <c r="EO125" s="228"/>
      <c r="EP125" s="228"/>
      <c r="EQ125" s="228"/>
      <c r="ER125" s="228"/>
      <c r="ES125" s="228"/>
      <c r="ET125" s="228"/>
      <c r="EU125" s="228"/>
      <c r="EV125" s="228"/>
      <c r="EW125" s="228"/>
      <c r="EX125" s="228"/>
      <c r="EY125" s="228"/>
      <c r="EZ125" s="228"/>
      <c r="FA125" s="228"/>
      <c r="FB125" s="228"/>
      <c r="FC125" s="228"/>
      <c r="FD125" s="228"/>
      <c r="FE125" s="228"/>
      <c r="FF125" s="228"/>
      <c r="FG125" s="228"/>
      <c r="FH125" s="228"/>
      <c r="FI125" s="228"/>
      <c r="FJ125" s="228"/>
      <c r="FK125" s="228"/>
      <c r="FL125" s="228"/>
      <c r="FM125" s="228"/>
      <c r="FN125" s="227"/>
      <c r="FO125" s="227"/>
      <c r="FP125" s="227"/>
      <c r="FQ125" s="227"/>
      <c r="FR125" s="227"/>
      <c r="FS125" s="227"/>
      <c r="FT125" s="227"/>
      <c r="FU125" s="227"/>
      <c r="FV125" s="227"/>
      <c r="FW125" s="227"/>
      <c r="FX125" s="227"/>
      <c r="FY125" s="227"/>
      <c r="FZ125" s="227"/>
      <c r="GA125" s="227"/>
      <c r="GB125" s="227"/>
      <c r="GC125" s="227"/>
      <c r="GD125" s="227"/>
      <c r="GE125" s="227"/>
      <c r="GF125" s="227"/>
      <c r="GG125" s="227"/>
      <c r="GH125" s="227"/>
      <c r="GI125" s="227"/>
      <c r="GJ125" s="227"/>
      <c r="GK125" s="227"/>
    </row>
    <row r="126" spans="2:193" ht="18.75" customHeight="1" x14ac:dyDescent="0.3"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  <c r="BJ126" s="228"/>
      <c r="BK126" s="228"/>
      <c r="BL126" s="228"/>
      <c r="BM126" s="228"/>
      <c r="BN126" s="228"/>
      <c r="BO126" s="228"/>
      <c r="BP126" s="228"/>
      <c r="BQ126" s="228"/>
      <c r="BR126" s="228"/>
      <c r="BS126" s="228"/>
      <c r="BT126" s="228"/>
      <c r="BU126" s="228"/>
      <c r="BV126" s="228"/>
      <c r="BW126" s="228"/>
      <c r="BX126" s="228"/>
      <c r="BY126" s="228"/>
      <c r="BZ126" s="228"/>
      <c r="CA126" s="228"/>
      <c r="CB126" s="228"/>
      <c r="CC126" s="228"/>
      <c r="CD126" s="228"/>
      <c r="CE126" s="228"/>
      <c r="CF126" s="228"/>
      <c r="CG126" s="228"/>
      <c r="CH126" s="228"/>
      <c r="CI126" s="228"/>
      <c r="CJ126" s="228"/>
      <c r="CK126" s="228"/>
      <c r="CL126" s="228"/>
      <c r="CM126" s="228"/>
      <c r="CN126" s="228"/>
      <c r="CO126" s="228"/>
      <c r="CP126" s="228"/>
      <c r="CQ126" s="228"/>
      <c r="CR126" s="228"/>
      <c r="CS126" s="228"/>
      <c r="CT126" s="228"/>
      <c r="CU126" s="228"/>
      <c r="CV126" s="228"/>
      <c r="CW126" s="228"/>
      <c r="CX126" s="228"/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8"/>
      <c r="DK126" s="228"/>
      <c r="DL126" s="228"/>
      <c r="DM126" s="228"/>
      <c r="DN126" s="228"/>
      <c r="DO126" s="228"/>
      <c r="DP126" s="228"/>
      <c r="DQ126" s="228"/>
      <c r="DR126" s="228"/>
      <c r="DS126" s="228"/>
      <c r="DT126" s="228"/>
      <c r="DU126" s="228"/>
      <c r="DV126" s="228"/>
      <c r="DW126" s="228"/>
      <c r="DX126" s="228"/>
      <c r="DY126" s="228"/>
      <c r="DZ126" s="228"/>
      <c r="EA126" s="228"/>
      <c r="EB126" s="228"/>
      <c r="EC126" s="228"/>
      <c r="ED126" s="228"/>
      <c r="EE126" s="228"/>
      <c r="EF126" s="228"/>
      <c r="EG126" s="228"/>
      <c r="EH126" s="228"/>
      <c r="EI126" s="228"/>
      <c r="EJ126" s="228"/>
      <c r="EK126" s="228"/>
      <c r="EL126" s="228"/>
      <c r="EM126" s="228"/>
      <c r="EN126" s="228"/>
      <c r="EO126" s="228"/>
      <c r="EP126" s="228"/>
      <c r="EQ126" s="228"/>
      <c r="ER126" s="228"/>
      <c r="ES126" s="228"/>
      <c r="ET126" s="228"/>
      <c r="EU126" s="228"/>
      <c r="EV126" s="228"/>
      <c r="EW126" s="228"/>
      <c r="EX126" s="228"/>
      <c r="EY126" s="228"/>
      <c r="EZ126" s="228"/>
      <c r="FA126" s="228"/>
      <c r="FB126" s="228"/>
      <c r="FC126" s="228"/>
      <c r="FD126" s="228"/>
      <c r="FE126" s="228"/>
      <c r="FF126" s="228"/>
      <c r="FG126" s="228"/>
      <c r="FH126" s="228"/>
      <c r="FI126" s="228"/>
      <c r="FJ126" s="228"/>
      <c r="FK126" s="228"/>
      <c r="FL126" s="228"/>
      <c r="FM126" s="228"/>
      <c r="FN126" s="227"/>
      <c r="FO126" s="227"/>
      <c r="FP126" s="227"/>
      <c r="FQ126" s="227"/>
      <c r="FR126" s="227"/>
      <c r="FS126" s="227"/>
      <c r="FT126" s="227"/>
      <c r="FU126" s="227"/>
      <c r="FV126" s="227"/>
      <c r="FW126" s="227"/>
      <c r="FX126" s="227"/>
      <c r="FY126" s="227"/>
      <c r="FZ126" s="227"/>
      <c r="GA126" s="227"/>
      <c r="GB126" s="227"/>
      <c r="GC126" s="227"/>
      <c r="GD126" s="227"/>
      <c r="GE126" s="227"/>
      <c r="GF126" s="227"/>
      <c r="GG126" s="227"/>
      <c r="GH126" s="227"/>
      <c r="GI126" s="227"/>
      <c r="GJ126" s="227"/>
      <c r="GK126" s="227"/>
    </row>
    <row r="127" spans="2:193" ht="18.75" customHeight="1" x14ac:dyDescent="0.3"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  <c r="BJ127" s="228"/>
      <c r="BK127" s="228"/>
      <c r="BL127" s="228"/>
      <c r="BM127" s="228"/>
      <c r="BN127" s="228"/>
      <c r="BO127" s="228"/>
      <c r="BP127" s="228"/>
      <c r="BQ127" s="228"/>
      <c r="BR127" s="228"/>
      <c r="BS127" s="228"/>
      <c r="BT127" s="228"/>
      <c r="BU127" s="228"/>
      <c r="BV127" s="228"/>
      <c r="BW127" s="228"/>
      <c r="BX127" s="228"/>
      <c r="BY127" s="228"/>
      <c r="BZ127" s="228"/>
      <c r="CA127" s="228"/>
      <c r="CB127" s="228"/>
      <c r="CC127" s="228"/>
      <c r="CD127" s="228"/>
      <c r="CE127" s="228"/>
      <c r="CF127" s="228"/>
      <c r="CG127" s="228"/>
      <c r="CH127" s="228"/>
      <c r="CI127" s="228"/>
      <c r="CJ127" s="228"/>
      <c r="CK127" s="228"/>
      <c r="CL127" s="228"/>
      <c r="CM127" s="228"/>
      <c r="CN127" s="228"/>
      <c r="CO127" s="228"/>
      <c r="CP127" s="228"/>
      <c r="CQ127" s="228"/>
      <c r="CR127" s="228"/>
      <c r="CS127" s="228"/>
      <c r="CT127" s="228"/>
      <c r="CU127" s="228"/>
      <c r="CV127" s="228"/>
      <c r="CW127" s="228"/>
      <c r="CX127" s="228"/>
      <c r="CY127" s="228"/>
      <c r="CZ127" s="228"/>
      <c r="DA127" s="228"/>
      <c r="DB127" s="228"/>
      <c r="DC127" s="228"/>
      <c r="DD127" s="228"/>
      <c r="DE127" s="228"/>
      <c r="DF127" s="228"/>
      <c r="DG127" s="228"/>
      <c r="DH127" s="228"/>
      <c r="DI127" s="228"/>
      <c r="DJ127" s="228"/>
      <c r="DK127" s="228"/>
      <c r="DL127" s="228"/>
      <c r="DM127" s="228"/>
      <c r="DN127" s="228"/>
      <c r="DO127" s="228"/>
      <c r="DP127" s="228"/>
      <c r="DQ127" s="228"/>
      <c r="DR127" s="228"/>
      <c r="DS127" s="228"/>
      <c r="DT127" s="228"/>
      <c r="DU127" s="228"/>
      <c r="DV127" s="228"/>
      <c r="DW127" s="228"/>
      <c r="DX127" s="228"/>
      <c r="DY127" s="228"/>
      <c r="DZ127" s="228"/>
      <c r="EA127" s="228"/>
      <c r="EB127" s="228"/>
      <c r="EC127" s="228"/>
      <c r="ED127" s="228"/>
      <c r="EE127" s="228"/>
      <c r="EF127" s="228"/>
      <c r="EG127" s="228"/>
      <c r="EH127" s="228"/>
      <c r="EI127" s="228"/>
      <c r="EJ127" s="228"/>
      <c r="EK127" s="228"/>
      <c r="EL127" s="228"/>
      <c r="EM127" s="228"/>
      <c r="EN127" s="228"/>
      <c r="EO127" s="228"/>
      <c r="EP127" s="228"/>
      <c r="EQ127" s="228"/>
      <c r="ER127" s="228"/>
      <c r="ES127" s="228"/>
      <c r="ET127" s="228"/>
      <c r="EU127" s="228"/>
      <c r="EV127" s="228"/>
      <c r="EW127" s="228"/>
      <c r="EX127" s="228"/>
      <c r="EY127" s="228"/>
      <c r="EZ127" s="228"/>
      <c r="FA127" s="228"/>
      <c r="FB127" s="228"/>
      <c r="FC127" s="228"/>
      <c r="FD127" s="228"/>
      <c r="FE127" s="228"/>
      <c r="FF127" s="228"/>
      <c r="FG127" s="228"/>
      <c r="FH127" s="228"/>
      <c r="FI127" s="228"/>
      <c r="FJ127" s="228"/>
      <c r="FK127" s="228"/>
      <c r="FL127" s="228"/>
      <c r="FM127" s="228"/>
      <c r="FN127" s="227"/>
      <c r="FO127" s="227"/>
      <c r="FP127" s="227"/>
      <c r="FQ127" s="227"/>
      <c r="FR127" s="227"/>
      <c r="FS127" s="227"/>
      <c r="FT127" s="227"/>
      <c r="FU127" s="227"/>
      <c r="FV127" s="227"/>
      <c r="FW127" s="227"/>
      <c r="FX127" s="227"/>
      <c r="FY127" s="227"/>
      <c r="FZ127" s="227"/>
      <c r="GA127" s="227"/>
      <c r="GB127" s="227"/>
      <c r="GC127" s="227"/>
      <c r="GD127" s="227"/>
      <c r="GE127" s="227"/>
      <c r="GF127" s="227"/>
      <c r="GG127" s="227"/>
      <c r="GH127" s="227"/>
      <c r="GI127" s="227"/>
      <c r="GJ127" s="227"/>
      <c r="GK127" s="227"/>
    </row>
    <row r="128" spans="2:193" ht="18.75" customHeight="1" x14ac:dyDescent="0.3"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28"/>
      <c r="BS128" s="228"/>
      <c r="BT128" s="228"/>
      <c r="BU128" s="228"/>
      <c r="BV128" s="228"/>
      <c r="BW128" s="228"/>
      <c r="BX128" s="228"/>
      <c r="BY128" s="228"/>
      <c r="BZ128" s="228"/>
      <c r="CA128" s="228"/>
      <c r="CB128" s="228"/>
      <c r="CC128" s="228"/>
      <c r="CD128" s="228"/>
      <c r="CE128" s="228"/>
      <c r="CF128" s="228"/>
      <c r="CG128" s="228"/>
      <c r="CH128" s="228"/>
      <c r="CI128" s="228"/>
      <c r="CJ128" s="228"/>
      <c r="CK128" s="228"/>
      <c r="CL128" s="228"/>
      <c r="CM128" s="228"/>
      <c r="CN128" s="228"/>
      <c r="CO128" s="228"/>
      <c r="CP128" s="228"/>
      <c r="CQ128" s="228"/>
      <c r="CR128" s="228"/>
      <c r="CS128" s="228"/>
      <c r="CT128" s="228"/>
      <c r="CU128" s="228"/>
      <c r="CV128" s="228"/>
      <c r="CW128" s="228"/>
      <c r="CX128" s="228"/>
      <c r="CY128" s="228"/>
      <c r="CZ128" s="228"/>
      <c r="DA128" s="228"/>
      <c r="DB128" s="228"/>
      <c r="DC128" s="228"/>
      <c r="DD128" s="228"/>
      <c r="DE128" s="228"/>
      <c r="DF128" s="228"/>
      <c r="DG128" s="228"/>
      <c r="DH128" s="228"/>
      <c r="DI128" s="228"/>
      <c r="DJ128" s="228"/>
      <c r="DK128" s="228"/>
      <c r="DL128" s="228"/>
      <c r="DM128" s="228"/>
      <c r="DN128" s="228"/>
      <c r="DO128" s="228"/>
      <c r="DP128" s="228"/>
      <c r="DQ128" s="228"/>
      <c r="DR128" s="228"/>
      <c r="DS128" s="228"/>
      <c r="DT128" s="228"/>
      <c r="DU128" s="228"/>
      <c r="DV128" s="228"/>
      <c r="DW128" s="228"/>
      <c r="DX128" s="228"/>
      <c r="DY128" s="228"/>
      <c r="DZ128" s="228"/>
      <c r="EA128" s="228"/>
      <c r="EB128" s="228"/>
      <c r="EC128" s="228"/>
      <c r="ED128" s="228"/>
      <c r="EE128" s="228"/>
      <c r="EF128" s="228"/>
      <c r="EG128" s="228"/>
      <c r="EH128" s="228"/>
      <c r="EI128" s="228"/>
      <c r="EJ128" s="228"/>
      <c r="EK128" s="228"/>
      <c r="EL128" s="228"/>
      <c r="EM128" s="228"/>
      <c r="EN128" s="228"/>
      <c r="EO128" s="228"/>
      <c r="EP128" s="228"/>
      <c r="EQ128" s="228"/>
      <c r="ER128" s="228"/>
      <c r="ES128" s="228"/>
      <c r="ET128" s="228"/>
      <c r="EU128" s="228"/>
      <c r="EV128" s="228"/>
      <c r="EW128" s="228"/>
      <c r="EX128" s="228"/>
      <c r="EY128" s="228"/>
      <c r="EZ128" s="228"/>
      <c r="FA128" s="228"/>
      <c r="FB128" s="228"/>
      <c r="FC128" s="228"/>
      <c r="FD128" s="228"/>
      <c r="FE128" s="228"/>
      <c r="FF128" s="228"/>
      <c r="FG128" s="228"/>
      <c r="FH128" s="228"/>
      <c r="FI128" s="228"/>
      <c r="FJ128" s="228"/>
      <c r="FK128" s="228"/>
      <c r="FL128" s="228"/>
      <c r="FM128" s="228"/>
      <c r="FN128" s="227"/>
      <c r="FO128" s="227"/>
      <c r="FP128" s="227"/>
      <c r="FQ128" s="227"/>
      <c r="FR128" s="227"/>
      <c r="FS128" s="227"/>
      <c r="FT128" s="227"/>
      <c r="FU128" s="227"/>
      <c r="FV128" s="227"/>
      <c r="FW128" s="227"/>
      <c r="FX128" s="227"/>
      <c r="FY128" s="227"/>
      <c r="FZ128" s="227"/>
      <c r="GA128" s="227"/>
      <c r="GB128" s="227"/>
      <c r="GC128" s="227"/>
      <c r="GD128" s="227"/>
      <c r="GE128" s="227"/>
      <c r="GF128" s="227"/>
      <c r="GG128" s="227"/>
      <c r="GH128" s="227"/>
      <c r="GI128" s="227"/>
      <c r="GJ128" s="227"/>
      <c r="GK128" s="227"/>
    </row>
    <row r="129" spans="2:193" ht="18.75" customHeight="1" x14ac:dyDescent="0.3"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28"/>
      <c r="BS129" s="228"/>
      <c r="BT129" s="228"/>
      <c r="BU129" s="228"/>
      <c r="BV129" s="228"/>
      <c r="BW129" s="228"/>
      <c r="BX129" s="228"/>
      <c r="BY129" s="228"/>
      <c r="BZ129" s="228"/>
      <c r="CA129" s="228"/>
      <c r="CB129" s="228"/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  <c r="CM129" s="228"/>
      <c r="CN129" s="228"/>
      <c r="CO129" s="228"/>
      <c r="CP129" s="228"/>
      <c r="CQ129" s="228"/>
      <c r="CR129" s="228"/>
      <c r="CS129" s="228"/>
      <c r="CT129" s="228"/>
      <c r="CU129" s="228"/>
      <c r="CV129" s="228"/>
      <c r="CW129" s="228"/>
      <c r="CX129" s="228"/>
      <c r="CY129" s="228"/>
      <c r="CZ129" s="228"/>
      <c r="DA129" s="228"/>
      <c r="DB129" s="228"/>
      <c r="DC129" s="228"/>
      <c r="DD129" s="228"/>
      <c r="DE129" s="228"/>
      <c r="DF129" s="228"/>
      <c r="DG129" s="228"/>
      <c r="DH129" s="228"/>
      <c r="DI129" s="228"/>
      <c r="DJ129" s="228"/>
      <c r="DK129" s="228"/>
      <c r="DL129" s="228"/>
      <c r="DM129" s="228"/>
      <c r="DN129" s="228"/>
      <c r="DO129" s="228"/>
      <c r="DP129" s="228"/>
      <c r="DQ129" s="228"/>
      <c r="DR129" s="228"/>
      <c r="DS129" s="228"/>
      <c r="DT129" s="228"/>
      <c r="DU129" s="228"/>
      <c r="DV129" s="228"/>
      <c r="DW129" s="228"/>
      <c r="DX129" s="228"/>
      <c r="DY129" s="228"/>
      <c r="DZ129" s="228"/>
      <c r="EA129" s="228"/>
      <c r="EB129" s="228"/>
      <c r="EC129" s="228"/>
      <c r="ED129" s="228"/>
      <c r="EE129" s="228"/>
      <c r="EF129" s="228"/>
      <c r="EG129" s="228"/>
      <c r="EH129" s="228"/>
      <c r="EI129" s="228"/>
      <c r="EJ129" s="228"/>
      <c r="EK129" s="228"/>
      <c r="EL129" s="228"/>
      <c r="EM129" s="228"/>
      <c r="EN129" s="228"/>
      <c r="EO129" s="228"/>
      <c r="EP129" s="228"/>
      <c r="EQ129" s="228"/>
      <c r="ER129" s="228"/>
      <c r="ES129" s="228"/>
      <c r="ET129" s="228"/>
      <c r="EU129" s="228"/>
      <c r="EV129" s="228"/>
      <c r="EW129" s="228"/>
      <c r="EX129" s="228"/>
      <c r="EY129" s="228"/>
      <c r="EZ129" s="228"/>
      <c r="FA129" s="228"/>
      <c r="FB129" s="228"/>
      <c r="FC129" s="228"/>
      <c r="FD129" s="228"/>
      <c r="FE129" s="228"/>
      <c r="FF129" s="228"/>
      <c r="FG129" s="228"/>
      <c r="FH129" s="228"/>
      <c r="FI129" s="228"/>
      <c r="FJ129" s="228"/>
      <c r="FK129" s="228"/>
      <c r="FL129" s="228"/>
      <c r="FM129" s="228"/>
      <c r="FN129" s="227"/>
      <c r="FO129" s="227"/>
      <c r="FP129" s="227"/>
      <c r="FQ129" s="227"/>
      <c r="FR129" s="227"/>
      <c r="FS129" s="227"/>
      <c r="FT129" s="227"/>
      <c r="FU129" s="227"/>
      <c r="FV129" s="227"/>
      <c r="FW129" s="227"/>
      <c r="FX129" s="227"/>
      <c r="FY129" s="227"/>
      <c r="FZ129" s="227"/>
      <c r="GA129" s="227"/>
      <c r="GB129" s="227"/>
      <c r="GC129" s="227"/>
      <c r="GD129" s="227"/>
      <c r="GE129" s="227"/>
      <c r="GF129" s="227"/>
      <c r="GG129" s="227"/>
      <c r="GH129" s="227"/>
      <c r="GI129" s="227"/>
      <c r="GJ129" s="227"/>
      <c r="GK129" s="227"/>
    </row>
    <row r="130" spans="2:193" ht="18.75" customHeight="1" x14ac:dyDescent="0.3"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  <c r="BJ130" s="228"/>
      <c r="BK130" s="228"/>
      <c r="BL130" s="228"/>
      <c r="BM130" s="228"/>
      <c r="BN130" s="228"/>
      <c r="BO130" s="228"/>
      <c r="BP130" s="228"/>
      <c r="BQ130" s="228"/>
      <c r="BR130" s="228"/>
      <c r="BS130" s="228"/>
      <c r="BT130" s="228"/>
      <c r="BU130" s="228"/>
      <c r="BV130" s="228"/>
      <c r="BW130" s="228"/>
      <c r="BX130" s="228"/>
      <c r="BY130" s="228"/>
      <c r="BZ130" s="228"/>
      <c r="CA130" s="228"/>
      <c r="CB130" s="228"/>
      <c r="CC130" s="228"/>
      <c r="CD130" s="228"/>
      <c r="CE130" s="228"/>
      <c r="CF130" s="228"/>
      <c r="CG130" s="228"/>
      <c r="CH130" s="228"/>
      <c r="CI130" s="228"/>
      <c r="CJ130" s="228"/>
      <c r="CK130" s="228"/>
      <c r="CL130" s="228"/>
      <c r="CM130" s="228"/>
      <c r="CN130" s="228"/>
      <c r="CO130" s="228"/>
      <c r="CP130" s="228"/>
      <c r="CQ130" s="228"/>
      <c r="CR130" s="228"/>
      <c r="CS130" s="228"/>
      <c r="CT130" s="228"/>
      <c r="CU130" s="228"/>
      <c r="CV130" s="228"/>
      <c r="CW130" s="228"/>
      <c r="CX130" s="228"/>
      <c r="CY130" s="228"/>
      <c r="CZ130" s="228"/>
      <c r="DA130" s="228"/>
      <c r="DB130" s="228"/>
      <c r="DC130" s="228"/>
      <c r="DD130" s="228"/>
      <c r="DE130" s="228"/>
      <c r="DF130" s="228"/>
      <c r="DG130" s="228"/>
      <c r="DH130" s="228"/>
      <c r="DI130" s="228"/>
      <c r="DJ130" s="228"/>
      <c r="DK130" s="228"/>
      <c r="DL130" s="228"/>
      <c r="DM130" s="228"/>
      <c r="DN130" s="228"/>
      <c r="DO130" s="228"/>
      <c r="DP130" s="228"/>
      <c r="DQ130" s="228"/>
      <c r="DR130" s="228"/>
      <c r="DS130" s="228"/>
      <c r="DT130" s="228"/>
      <c r="DU130" s="228"/>
      <c r="DV130" s="228"/>
      <c r="DW130" s="228"/>
      <c r="DX130" s="228"/>
      <c r="DY130" s="228"/>
      <c r="DZ130" s="228"/>
      <c r="EA130" s="228"/>
      <c r="EB130" s="228"/>
      <c r="EC130" s="228"/>
      <c r="ED130" s="228"/>
      <c r="EE130" s="228"/>
      <c r="EF130" s="228"/>
      <c r="EG130" s="228"/>
      <c r="EH130" s="228"/>
      <c r="EI130" s="228"/>
      <c r="EJ130" s="228"/>
      <c r="EK130" s="228"/>
      <c r="EL130" s="228"/>
      <c r="EM130" s="228"/>
      <c r="EN130" s="228"/>
      <c r="EO130" s="228"/>
      <c r="EP130" s="228"/>
      <c r="EQ130" s="228"/>
      <c r="ER130" s="228"/>
      <c r="ES130" s="228"/>
      <c r="ET130" s="228"/>
      <c r="EU130" s="228"/>
      <c r="EV130" s="228"/>
      <c r="EW130" s="228"/>
      <c r="EX130" s="228"/>
      <c r="EY130" s="228"/>
      <c r="EZ130" s="228"/>
      <c r="FA130" s="228"/>
      <c r="FB130" s="228"/>
      <c r="FC130" s="228"/>
      <c r="FD130" s="228"/>
      <c r="FE130" s="228"/>
      <c r="FF130" s="228"/>
      <c r="FG130" s="228"/>
      <c r="FH130" s="228"/>
      <c r="FI130" s="228"/>
      <c r="FJ130" s="228"/>
      <c r="FK130" s="228"/>
      <c r="FL130" s="228"/>
      <c r="FM130" s="228"/>
      <c r="FN130" s="227"/>
      <c r="FO130" s="227"/>
      <c r="FP130" s="227"/>
      <c r="FQ130" s="227"/>
      <c r="FR130" s="227"/>
      <c r="FS130" s="227"/>
      <c r="FT130" s="227"/>
      <c r="FU130" s="227"/>
      <c r="FV130" s="227"/>
      <c r="FW130" s="227"/>
      <c r="FX130" s="227"/>
      <c r="FY130" s="227"/>
      <c r="FZ130" s="227"/>
      <c r="GA130" s="227"/>
      <c r="GB130" s="227"/>
      <c r="GC130" s="227"/>
      <c r="GD130" s="227"/>
      <c r="GE130" s="227"/>
      <c r="GF130" s="227"/>
      <c r="GG130" s="227"/>
      <c r="GH130" s="227"/>
      <c r="GI130" s="227"/>
      <c r="GJ130" s="227"/>
      <c r="GK130" s="227"/>
    </row>
    <row r="131" spans="2:193" ht="18.75" customHeight="1" x14ac:dyDescent="0.3"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28"/>
      <c r="BS131" s="228"/>
      <c r="BT131" s="228"/>
      <c r="BU131" s="228"/>
      <c r="BV131" s="228"/>
      <c r="BW131" s="228"/>
      <c r="BX131" s="228"/>
      <c r="BY131" s="228"/>
      <c r="BZ131" s="228"/>
      <c r="CA131" s="228"/>
      <c r="CB131" s="228"/>
      <c r="CC131" s="228"/>
      <c r="CD131" s="228"/>
      <c r="CE131" s="228"/>
      <c r="CF131" s="228"/>
      <c r="CG131" s="228"/>
      <c r="CH131" s="228"/>
      <c r="CI131" s="228"/>
      <c r="CJ131" s="228"/>
      <c r="CK131" s="228"/>
      <c r="CL131" s="228"/>
      <c r="CM131" s="228"/>
      <c r="CN131" s="228"/>
      <c r="CO131" s="228"/>
      <c r="CP131" s="228"/>
      <c r="CQ131" s="228"/>
      <c r="CR131" s="228"/>
      <c r="CS131" s="228"/>
      <c r="CT131" s="228"/>
      <c r="CU131" s="228"/>
      <c r="CV131" s="228"/>
      <c r="CW131" s="228"/>
      <c r="CX131" s="228"/>
      <c r="CY131" s="228"/>
      <c r="CZ131" s="228"/>
      <c r="DA131" s="228"/>
      <c r="DB131" s="228"/>
      <c r="DC131" s="228"/>
      <c r="DD131" s="228"/>
      <c r="DE131" s="228"/>
      <c r="DF131" s="228"/>
      <c r="DG131" s="228"/>
      <c r="DH131" s="228"/>
      <c r="DI131" s="228"/>
      <c r="DJ131" s="228"/>
      <c r="DK131" s="228"/>
      <c r="DL131" s="228"/>
      <c r="DM131" s="228"/>
      <c r="DN131" s="228"/>
      <c r="DO131" s="228"/>
      <c r="DP131" s="228"/>
      <c r="DQ131" s="228"/>
      <c r="DR131" s="228"/>
      <c r="DS131" s="228"/>
      <c r="DT131" s="228"/>
      <c r="DU131" s="228"/>
      <c r="DV131" s="228"/>
      <c r="DW131" s="228"/>
      <c r="DX131" s="228"/>
      <c r="DY131" s="228"/>
      <c r="DZ131" s="228"/>
      <c r="EA131" s="228"/>
      <c r="EB131" s="228"/>
      <c r="EC131" s="228"/>
      <c r="ED131" s="228"/>
      <c r="EE131" s="228"/>
      <c r="EF131" s="228"/>
      <c r="EG131" s="228"/>
      <c r="EH131" s="228"/>
      <c r="EI131" s="228"/>
      <c r="EJ131" s="228"/>
      <c r="EK131" s="228"/>
      <c r="EL131" s="228"/>
      <c r="EM131" s="228"/>
      <c r="EN131" s="228"/>
      <c r="EO131" s="228"/>
      <c r="EP131" s="228"/>
      <c r="EQ131" s="228"/>
      <c r="ER131" s="228"/>
      <c r="ES131" s="228"/>
      <c r="ET131" s="228"/>
      <c r="EU131" s="228"/>
      <c r="EV131" s="228"/>
      <c r="EW131" s="228"/>
      <c r="EX131" s="228"/>
      <c r="EY131" s="228"/>
      <c r="EZ131" s="228"/>
      <c r="FA131" s="228"/>
      <c r="FB131" s="228"/>
      <c r="FC131" s="228"/>
      <c r="FD131" s="228"/>
      <c r="FE131" s="228"/>
      <c r="FF131" s="228"/>
      <c r="FG131" s="228"/>
      <c r="FH131" s="228"/>
      <c r="FI131" s="228"/>
      <c r="FJ131" s="228"/>
      <c r="FK131" s="228"/>
      <c r="FL131" s="228"/>
      <c r="FM131" s="228"/>
      <c r="FN131" s="227"/>
      <c r="FO131" s="227"/>
      <c r="FP131" s="227"/>
      <c r="FQ131" s="227"/>
      <c r="FR131" s="227"/>
      <c r="FS131" s="227"/>
      <c r="FT131" s="227"/>
      <c r="FU131" s="227"/>
      <c r="FV131" s="227"/>
      <c r="FW131" s="227"/>
      <c r="FX131" s="227"/>
      <c r="FY131" s="227"/>
      <c r="FZ131" s="227"/>
      <c r="GA131" s="227"/>
      <c r="GB131" s="227"/>
      <c r="GC131" s="227"/>
      <c r="GD131" s="227"/>
      <c r="GE131" s="227"/>
      <c r="GF131" s="227"/>
      <c r="GG131" s="227"/>
      <c r="GH131" s="227"/>
      <c r="GI131" s="227"/>
      <c r="GJ131" s="227"/>
      <c r="GK131" s="227"/>
    </row>
    <row r="132" spans="2:193" ht="18.75" customHeight="1" x14ac:dyDescent="0.3"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  <c r="BJ132" s="228"/>
      <c r="BK132" s="228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228"/>
      <c r="CH132" s="228"/>
      <c r="CI132" s="228"/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8"/>
      <c r="CU132" s="228"/>
      <c r="CV132" s="228"/>
      <c r="CW132" s="228"/>
      <c r="CX132" s="228"/>
      <c r="CY132" s="228"/>
      <c r="CZ132" s="228"/>
      <c r="DA132" s="228"/>
      <c r="DB132" s="228"/>
      <c r="DC132" s="228"/>
      <c r="DD132" s="228"/>
      <c r="DE132" s="228"/>
      <c r="DF132" s="228"/>
      <c r="DG132" s="228"/>
      <c r="DH132" s="228"/>
      <c r="DI132" s="228"/>
      <c r="DJ132" s="228"/>
      <c r="DK132" s="228"/>
      <c r="DL132" s="228"/>
      <c r="DM132" s="228"/>
      <c r="DN132" s="228"/>
      <c r="DO132" s="228"/>
      <c r="DP132" s="228"/>
      <c r="DQ132" s="228"/>
      <c r="DR132" s="228"/>
      <c r="DS132" s="228"/>
      <c r="DT132" s="228"/>
      <c r="DU132" s="228"/>
      <c r="DV132" s="228"/>
      <c r="DW132" s="228"/>
      <c r="DX132" s="228"/>
      <c r="DY132" s="228"/>
      <c r="DZ132" s="228"/>
      <c r="EA132" s="228"/>
      <c r="EB132" s="228"/>
      <c r="EC132" s="228"/>
      <c r="ED132" s="228"/>
      <c r="EE132" s="228"/>
      <c r="EF132" s="228"/>
      <c r="EG132" s="228"/>
      <c r="EH132" s="228"/>
      <c r="EI132" s="228"/>
      <c r="EJ132" s="228"/>
      <c r="EK132" s="228"/>
      <c r="EL132" s="228"/>
      <c r="EM132" s="228"/>
      <c r="EN132" s="228"/>
      <c r="EO132" s="228"/>
      <c r="EP132" s="228"/>
      <c r="EQ132" s="228"/>
      <c r="ER132" s="228"/>
      <c r="ES132" s="228"/>
      <c r="ET132" s="228"/>
      <c r="EU132" s="228"/>
      <c r="EV132" s="228"/>
      <c r="EW132" s="228"/>
      <c r="EX132" s="228"/>
      <c r="EY132" s="228"/>
      <c r="EZ132" s="228"/>
      <c r="FA132" s="228"/>
      <c r="FB132" s="228"/>
      <c r="FC132" s="228"/>
      <c r="FD132" s="228"/>
      <c r="FE132" s="228"/>
      <c r="FF132" s="228"/>
      <c r="FG132" s="228"/>
      <c r="FH132" s="228"/>
      <c r="FI132" s="228"/>
      <c r="FJ132" s="228"/>
      <c r="FK132" s="228"/>
      <c r="FL132" s="228"/>
      <c r="FM132" s="228"/>
      <c r="FN132" s="227"/>
      <c r="FO132" s="227"/>
      <c r="FP132" s="227"/>
      <c r="FQ132" s="227"/>
      <c r="FR132" s="227"/>
      <c r="FS132" s="227"/>
      <c r="FT132" s="227"/>
      <c r="FU132" s="227"/>
      <c r="FV132" s="227"/>
      <c r="FW132" s="227"/>
      <c r="FX132" s="227"/>
      <c r="FY132" s="227"/>
      <c r="FZ132" s="227"/>
      <c r="GA132" s="227"/>
      <c r="GB132" s="227"/>
      <c r="GC132" s="227"/>
      <c r="GD132" s="227"/>
      <c r="GE132" s="227"/>
      <c r="GF132" s="227"/>
      <c r="GG132" s="227"/>
      <c r="GH132" s="227"/>
      <c r="GI132" s="227"/>
      <c r="GJ132" s="227"/>
      <c r="GK132" s="227"/>
    </row>
    <row r="133" spans="2:193" ht="18.75" customHeight="1" x14ac:dyDescent="0.3"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  <c r="BJ133" s="228"/>
      <c r="BK133" s="228"/>
      <c r="BL133" s="228"/>
      <c r="BM133" s="228"/>
      <c r="BN133" s="228"/>
      <c r="BO133" s="228"/>
      <c r="BP133" s="228"/>
      <c r="BQ133" s="228"/>
      <c r="BR133" s="228"/>
      <c r="BS133" s="228"/>
      <c r="BT133" s="228"/>
      <c r="BU133" s="228"/>
      <c r="BV133" s="228"/>
      <c r="BW133" s="228"/>
      <c r="BX133" s="228"/>
      <c r="BY133" s="228"/>
      <c r="BZ133" s="228"/>
      <c r="CA133" s="228"/>
      <c r="CB133" s="228"/>
      <c r="CC133" s="228"/>
      <c r="CD133" s="228"/>
      <c r="CE133" s="228"/>
      <c r="CF133" s="228"/>
      <c r="CG133" s="228"/>
      <c r="CH133" s="228"/>
      <c r="CI133" s="228"/>
      <c r="CJ133" s="228"/>
      <c r="CK133" s="228"/>
      <c r="CL133" s="228"/>
      <c r="CM133" s="228"/>
      <c r="CN133" s="228"/>
      <c r="CO133" s="228"/>
      <c r="CP133" s="228"/>
      <c r="CQ133" s="228"/>
      <c r="CR133" s="228"/>
      <c r="CS133" s="228"/>
      <c r="CT133" s="228"/>
      <c r="CU133" s="228"/>
      <c r="CV133" s="228"/>
      <c r="CW133" s="228"/>
      <c r="CX133" s="228"/>
      <c r="CY133" s="228"/>
      <c r="CZ133" s="228"/>
      <c r="DA133" s="228"/>
      <c r="DB133" s="228"/>
      <c r="DC133" s="228"/>
      <c r="DD133" s="228"/>
      <c r="DE133" s="228"/>
      <c r="DF133" s="228"/>
      <c r="DG133" s="228"/>
      <c r="DH133" s="228"/>
      <c r="DI133" s="228"/>
      <c r="DJ133" s="228"/>
      <c r="DK133" s="228"/>
      <c r="DL133" s="228"/>
      <c r="DM133" s="228"/>
      <c r="DN133" s="228"/>
      <c r="DO133" s="228"/>
      <c r="DP133" s="228"/>
      <c r="DQ133" s="228"/>
      <c r="DR133" s="228"/>
      <c r="DS133" s="228"/>
      <c r="DT133" s="228"/>
      <c r="DU133" s="228"/>
      <c r="DV133" s="228"/>
      <c r="DW133" s="228"/>
      <c r="DX133" s="228"/>
      <c r="DY133" s="228"/>
      <c r="DZ133" s="228"/>
      <c r="EA133" s="228"/>
      <c r="EB133" s="228"/>
      <c r="EC133" s="228"/>
      <c r="ED133" s="228"/>
      <c r="EE133" s="228"/>
      <c r="EF133" s="228"/>
      <c r="EG133" s="228"/>
      <c r="EH133" s="228"/>
      <c r="EI133" s="228"/>
      <c r="EJ133" s="228"/>
      <c r="EK133" s="228"/>
      <c r="EL133" s="228"/>
      <c r="EM133" s="228"/>
      <c r="EN133" s="228"/>
      <c r="EO133" s="228"/>
      <c r="EP133" s="228"/>
      <c r="EQ133" s="228"/>
      <c r="ER133" s="228"/>
      <c r="ES133" s="228"/>
      <c r="ET133" s="228"/>
      <c r="EU133" s="228"/>
      <c r="EV133" s="228"/>
      <c r="EW133" s="228"/>
      <c r="EX133" s="228"/>
      <c r="EY133" s="228"/>
      <c r="EZ133" s="228"/>
      <c r="FA133" s="228"/>
      <c r="FB133" s="228"/>
      <c r="FC133" s="228"/>
      <c r="FD133" s="228"/>
      <c r="FE133" s="228"/>
      <c r="FF133" s="228"/>
      <c r="FG133" s="228"/>
      <c r="FH133" s="228"/>
      <c r="FI133" s="228"/>
      <c r="FJ133" s="228"/>
      <c r="FK133" s="228"/>
      <c r="FL133" s="228"/>
      <c r="FM133" s="228"/>
      <c r="FN133" s="227"/>
      <c r="FO133" s="227"/>
      <c r="FP133" s="227"/>
      <c r="FQ133" s="227"/>
      <c r="FR133" s="227"/>
      <c r="FS133" s="227"/>
      <c r="FT133" s="227"/>
      <c r="FU133" s="227"/>
      <c r="FV133" s="227"/>
      <c r="FW133" s="227"/>
      <c r="FX133" s="227"/>
      <c r="FY133" s="227"/>
      <c r="FZ133" s="227"/>
      <c r="GA133" s="227"/>
      <c r="GB133" s="227"/>
      <c r="GC133" s="227"/>
      <c r="GD133" s="227"/>
      <c r="GE133" s="227"/>
      <c r="GF133" s="227"/>
      <c r="GG133" s="227"/>
      <c r="GH133" s="227"/>
      <c r="GI133" s="227"/>
      <c r="GJ133" s="227"/>
      <c r="GK133" s="227"/>
    </row>
    <row r="134" spans="2:193" ht="18.75" customHeight="1" x14ac:dyDescent="0.3">
      <c r="B134" s="227"/>
      <c r="C134" s="227"/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  <c r="BJ134" s="228"/>
      <c r="BK134" s="228"/>
      <c r="BL134" s="228"/>
      <c r="BM134" s="228"/>
      <c r="BN134" s="228"/>
      <c r="BO134" s="228"/>
      <c r="BP134" s="228"/>
      <c r="BQ134" s="228"/>
      <c r="BR134" s="228"/>
      <c r="BS134" s="228"/>
      <c r="BT134" s="228"/>
      <c r="BU134" s="228"/>
      <c r="BV134" s="228"/>
      <c r="BW134" s="228"/>
      <c r="BX134" s="228"/>
      <c r="BY134" s="228"/>
      <c r="BZ134" s="228"/>
      <c r="CA134" s="228"/>
      <c r="CB134" s="228"/>
      <c r="CC134" s="228"/>
      <c r="CD134" s="228"/>
      <c r="CE134" s="228"/>
      <c r="CF134" s="228"/>
      <c r="CG134" s="228"/>
      <c r="CH134" s="228"/>
      <c r="CI134" s="228"/>
      <c r="CJ134" s="228"/>
      <c r="CK134" s="228"/>
      <c r="CL134" s="228"/>
      <c r="CM134" s="228"/>
      <c r="CN134" s="228"/>
      <c r="CO134" s="228"/>
      <c r="CP134" s="228"/>
      <c r="CQ134" s="228"/>
      <c r="CR134" s="228"/>
      <c r="CS134" s="228"/>
      <c r="CT134" s="228"/>
      <c r="CU134" s="228"/>
      <c r="CV134" s="228"/>
      <c r="CW134" s="228"/>
      <c r="CX134" s="228"/>
      <c r="CY134" s="228"/>
      <c r="CZ134" s="228"/>
      <c r="DA134" s="228"/>
      <c r="DB134" s="228"/>
      <c r="DC134" s="228"/>
      <c r="DD134" s="228"/>
      <c r="DE134" s="228"/>
      <c r="DF134" s="228"/>
      <c r="DG134" s="228"/>
      <c r="DH134" s="228"/>
      <c r="DI134" s="228"/>
      <c r="DJ134" s="228"/>
      <c r="DK134" s="228"/>
      <c r="DL134" s="228"/>
      <c r="DM134" s="228"/>
      <c r="DN134" s="228"/>
      <c r="DO134" s="228"/>
      <c r="DP134" s="228"/>
      <c r="DQ134" s="228"/>
      <c r="DR134" s="228"/>
      <c r="DS134" s="228"/>
      <c r="DT134" s="228"/>
      <c r="DU134" s="228"/>
      <c r="DV134" s="228"/>
      <c r="DW134" s="228"/>
      <c r="DX134" s="228"/>
      <c r="DY134" s="228"/>
      <c r="DZ134" s="228"/>
      <c r="EA134" s="228"/>
      <c r="EB134" s="228"/>
      <c r="EC134" s="228"/>
      <c r="ED134" s="228"/>
      <c r="EE134" s="228"/>
      <c r="EF134" s="228"/>
      <c r="EG134" s="228"/>
      <c r="EH134" s="228"/>
      <c r="EI134" s="228"/>
      <c r="EJ134" s="228"/>
      <c r="EK134" s="228"/>
      <c r="EL134" s="228"/>
      <c r="EM134" s="228"/>
      <c r="EN134" s="228"/>
      <c r="EO134" s="228"/>
      <c r="EP134" s="228"/>
      <c r="EQ134" s="228"/>
      <c r="ER134" s="228"/>
      <c r="ES134" s="228"/>
      <c r="ET134" s="228"/>
      <c r="EU134" s="228"/>
      <c r="EV134" s="228"/>
      <c r="EW134" s="228"/>
      <c r="EX134" s="228"/>
      <c r="EY134" s="228"/>
      <c r="EZ134" s="228"/>
      <c r="FA134" s="228"/>
      <c r="FB134" s="228"/>
      <c r="FC134" s="228"/>
      <c r="FD134" s="228"/>
      <c r="FE134" s="228"/>
      <c r="FF134" s="228"/>
      <c r="FG134" s="228"/>
      <c r="FH134" s="228"/>
      <c r="FI134" s="228"/>
      <c r="FJ134" s="228"/>
      <c r="FK134" s="228"/>
      <c r="FL134" s="228"/>
      <c r="FM134" s="228"/>
      <c r="FN134" s="227"/>
      <c r="FO134" s="227"/>
      <c r="FP134" s="227"/>
      <c r="FQ134" s="227"/>
      <c r="FR134" s="227"/>
      <c r="FS134" s="227"/>
      <c r="FT134" s="227"/>
      <c r="FU134" s="227"/>
      <c r="FV134" s="227"/>
      <c r="FW134" s="227"/>
      <c r="FX134" s="227"/>
      <c r="FY134" s="227"/>
      <c r="FZ134" s="227"/>
      <c r="GA134" s="227"/>
      <c r="GB134" s="227"/>
      <c r="GC134" s="227"/>
      <c r="GD134" s="227"/>
      <c r="GE134" s="227"/>
      <c r="GF134" s="227"/>
      <c r="GG134" s="227"/>
      <c r="GH134" s="227"/>
      <c r="GI134" s="227"/>
      <c r="GJ134" s="227"/>
      <c r="GK134" s="227"/>
    </row>
    <row r="135" spans="2:193" ht="18.75" customHeight="1" x14ac:dyDescent="0.3">
      <c r="B135" s="227"/>
      <c r="C135" s="227"/>
      <c r="D135" s="227"/>
      <c r="E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  <c r="BJ135" s="228"/>
      <c r="BK135" s="228"/>
      <c r="BL135" s="228"/>
      <c r="BM135" s="228"/>
      <c r="BN135" s="228"/>
      <c r="BO135" s="228"/>
      <c r="BP135" s="228"/>
      <c r="BQ135" s="228"/>
      <c r="BR135" s="228"/>
      <c r="BS135" s="228"/>
      <c r="BT135" s="228"/>
      <c r="BU135" s="228"/>
      <c r="BV135" s="228"/>
      <c r="BW135" s="228"/>
      <c r="BX135" s="228"/>
      <c r="BY135" s="228"/>
      <c r="BZ135" s="228"/>
      <c r="CA135" s="228"/>
      <c r="CB135" s="228"/>
      <c r="CC135" s="228"/>
      <c r="CD135" s="228"/>
      <c r="CE135" s="228"/>
      <c r="CF135" s="228"/>
      <c r="CG135" s="228"/>
      <c r="CH135" s="228"/>
      <c r="CI135" s="228"/>
      <c r="CJ135" s="228"/>
      <c r="CK135" s="228"/>
      <c r="CL135" s="228"/>
      <c r="CM135" s="228"/>
      <c r="CN135" s="228"/>
      <c r="CO135" s="228"/>
      <c r="CP135" s="228"/>
      <c r="CQ135" s="228"/>
      <c r="CR135" s="228"/>
      <c r="CS135" s="228"/>
      <c r="CT135" s="228"/>
      <c r="CU135" s="228"/>
      <c r="CV135" s="228"/>
      <c r="CW135" s="228"/>
      <c r="CX135" s="228"/>
      <c r="CY135" s="228"/>
      <c r="CZ135" s="228"/>
      <c r="DA135" s="228"/>
      <c r="DB135" s="228"/>
      <c r="DC135" s="228"/>
      <c r="DD135" s="228"/>
      <c r="DE135" s="228"/>
      <c r="DF135" s="228"/>
      <c r="DG135" s="228"/>
      <c r="DH135" s="228"/>
      <c r="DI135" s="228"/>
      <c r="DJ135" s="228"/>
      <c r="DK135" s="228"/>
      <c r="DL135" s="228"/>
      <c r="DM135" s="228"/>
      <c r="DN135" s="228"/>
      <c r="DO135" s="228"/>
      <c r="DP135" s="228"/>
      <c r="DQ135" s="228"/>
      <c r="DR135" s="228"/>
      <c r="DS135" s="228"/>
      <c r="DT135" s="228"/>
      <c r="DU135" s="228"/>
      <c r="DV135" s="228"/>
      <c r="DW135" s="228"/>
      <c r="DX135" s="228"/>
      <c r="DY135" s="228"/>
      <c r="DZ135" s="228"/>
      <c r="EA135" s="228"/>
      <c r="EB135" s="228"/>
      <c r="EC135" s="228"/>
      <c r="ED135" s="228"/>
      <c r="EE135" s="228"/>
      <c r="EF135" s="228"/>
      <c r="EG135" s="228"/>
      <c r="EH135" s="228"/>
      <c r="EI135" s="228"/>
      <c r="EJ135" s="228"/>
      <c r="EK135" s="228"/>
      <c r="EL135" s="228"/>
      <c r="EM135" s="228"/>
      <c r="EN135" s="228"/>
      <c r="EO135" s="228"/>
      <c r="EP135" s="228"/>
      <c r="EQ135" s="228"/>
      <c r="ER135" s="228"/>
      <c r="ES135" s="228"/>
      <c r="ET135" s="228"/>
      <c r="EU135" s="228"/>
      <c r="EV135" s="228"/>
      <c r="EW135" s="228"/>
      <c r="EX135" s="228"/>
      <c r="EY135" s="228"/>
      <c r="EZ135" s="228"/>
      <c r="FA135" s="228"/>
      <c r="FB135" s="228"/>
      <c r="FC135" s="228"/>
      <c r="FD135" s="228"/>
      <c r="FE135" s="228"/>
      <c r="FF135" s="228"/>
      <c r="FG135" s="228"/>
      <c r="FH135" s="228"/>
      <c r="FI135" s="228"/>
      <c r="FJ135" s="228"/>
      <c r="FK135" s="228"/>
      <c r="FL135" s="228"/>
      <c r="FM135" s="228"/>
      <c r="FN135" s="227"/>
      <c r="FO135" s="227"/>
      <c r="FP135" s="227"/>
      <c r="FQ135" s="227"/>
      <c r="FR135" s="227"/>
      <c r="FS135" s="227"/>
      <c r="FT135" s="227"/>
      <c r="FU135" s="227"/>
      <c r="FV135" s="227"/>
      <c r="FW135" s="227"/>
      <c r="FX135" s="227"/>
      <c r="FY135" s="227"/>
      <c r="FZ135" s="227"/>
      <c r="GA135" s="227"/>
      <c r="GB135" s="227"/>
      <c r="GC135" s="227"/>
      <c r="GD135" s="227"/>
      <c r="GE135" s="227"/>
      <c r="GF135" s="227"/>
      <c r="GG135" s="227"/>
      <c r="GH135" s="227"/>
      <c r="GI135" s="227"/>
      <c r="GJ135" s="227"/>
      <c r="GK135" s="227"/>
    </row>
    <row r="136" spans="2:193" ht="18.75" customHeight="1" x14ac:dyDescent="0.3">
      <c r="B136" s="227"/>
      <c r="C136" s="227"/>
      <c r="D136" s="227"/>
      <c r="E136" s="227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  <c r="BJ136" s="228"/>
      <c r="BK136" s="228"/>
      <c r="BL136" s="228"/>
      <c r="BM136" s="228"/>
      <c r="BN136" s="228"/>
      <c r="BO136" s="228"/>
      <c r="BP136" s="228"/>
      <c r="BQ136" s="228"/>
      <c r="BR136" s="228"/>
      <c r="BS136" s="228"/>
      <c r="BT136" s="228"/>
      <c r="BU136" s="228"/>
      <c r="BV136" s="228"/>
      <c r="BW136" s="228"/>
      <c r="BX136" s="228"/>
      <c r="BY136" s="228"/>
      <c r="BZ136" s="228"/>
      <c r="CA136" s="228"/>
      <c r="CB136" s="228"/>
      <c r="CC136" s="228"/>
      <c r="CD136" s="228"/>
      <c r="CE136" s="228"/>
      <c r="CF136" s="228"/>
      <c r="CG136" s="228"/>
      <c r="CH136" s="228"/>
      <c r="CI136" s="228"/>
      <c r="CJ136" s="228"/>
      <c r="CK136" s="228"/>
      <c r="CL136" s="228"/>
      <c r="CM136" s="228"/>
      <c r="CN136" s="228"/>
      <c r="CO136" s="228"/>
      <c r="CP136" s="228"/>
      <c r="CQ136" s="228"/>
      <c r="CR136" s="228"/>
      <c r="CS136" s="228"/>
      <c r="CT136" s="228"/>
      <c r="CU136" s="228"/>
      <c r="CV136" s="228"/>
      <c r="CW136" s="228"/>
      <c r="CX136" s="228"/>
      <c r="CY136" s="228"/>
      <c r="CZ136" s="228"/>
      <c r="DA136" s="228"/>
      <c r="DB136" s="228"/>
      <c r="DC136" s="228"/>
      <c r="DD136" s="228"/>
      <c r="DE136" s="228"/>
      <c r="DF136" s="228"/>
      <c r="DG136" s="228"/>
      <c r="DH136" s="228"/>
      <c r="DI136" s="228"/>
      <c r="DJ136" s="228"/>
      <c r="DK136" s="228"/>
      <c r="DL136" s="228"/>
      <c r="DM136" s="228"/>
      <c r="DN136" s="228"/>
      <c r="DO136" s="228"/>
      <c r="DP136" s="228"/>
      <c r="DQ136" s="228"/>
      <c r="DR136" s="228"/>
      <c r="DS136" s="228"/>
      <c r="DT136" s="228"/>
      <c r="DU136" s="228"/>
      <c r="DV136" s="228"/>
      <c r="DW136" s="228"/>
      <c r="DX136" s="228"/>
      <c r="DY136" s="228"/>
      <c r="DZ136" s="228"/>
      <c r="EA136" s="228"/>
      <c r="EB136" s="228"/>
      <c r="EC136" s="228"/>
      <c r="ED136" s="228"/>
      <c r="EE136" s="228"/>
      <c r="EF136" s="228"/>
      <c r="EG136" s="228"/>
      <c r="EH136" s="228"/>
      <c r="EI136" s="228"/>
      <c r="EJ136" s="228"/>
      <c r="EK136" s="228"/>
      <c r="EL136" s="228"/>
      <c r="EM136" s="228"/>
      <c r="EN136" s="228"/>
      <c r="EO136" s="228"/>
      <c r="EP136" s="228"/>
      <c r="EQ136" s="228"/>
      <c r="ER136" s="228"/>
      <c r="ES136" s="228"/>
      <c r="ET136" s="228"/>
      <c r="EU136" s="228"/>
      <c r="EV136" s="228"/>
      <c r="EW136" s="228"/>
      <c r="EX136" s="228"/>
      <c r="EY136" s="228"/>
      <c r="EZ136" s="228"/>
      <c r="FA136" s="228"/>
      <c r="FB136" s="228"/>
      <c r="FC136" s="228"/>
      <c r="FD136" s="228"/>
      <c r="FE136" s="228"/>
      <c r="FF136" s="228"/>
      <c r="FG136" s="228"/>
      <c r="FH136" s="228"/>
      <c r="FI136" s="228"/>
      <c r="FJ136" s="228"/>
      <c r="FK136" s="228"/>
      <c r="FL136" s="228"/>
      <c r="FM136" s="228"/>
      <c r="FN136" s="227"/>
      <c r="FO136" s="227"/>
      <c r="FP136" s="227"/>
      <c r="FQ136" s="227"/>
      <c r="FR136" s="227"/>
      <c r="FS136" s="227"/>
      <c r="FT136" s="227"/>
      <c r="FU136" s="227"/>
      <c r="FV136" s="227"/>
      <c r="FW136" s="227"/>
      <c r="FX136" s="227"/>
      <c r="FY136" s="227"/>
      <c r="FZ136" s="227"/>
      <c r="GA136" s="227"/>
      <c r="GB136" s="227"/>
      <c r="GC136" s="227"/>
      <c r="GD136" s="227"/>
      <c r="GE136" s="227"/>
      <c r="GF136" s="227"/>
      <c r="GG136" s="227"/>
      <c r="GH136" s="227"/>
      <c r="GI136" s="227"/>
      <c r="GJ136" s="227"/>
      <c r="GK136" s="227"/>
    </row>
    <row r="137" spans="2:193" ht="18.75" customHeight="1" x14ac:dyDescent="0.3"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  <c r="BJ137" s="228"/>
      <c r="BK137" s="228"/>
      <c r="BL137" s="228"/>
      <c r="BM137" s="228"/>
      <c r="BN137" s="228"/>
      <c r="BO137" s="228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28"/>
      <c r="CG137" s="228"/>
      <c r="CH137" s="228"/>
      <c r="CI137" s="228"/>
      <c r="CJ137" s="228"/>
      <c r="CK137" s="228"/>
      <c r="CL137" s="228"/>
      <c r="CM137" s="228"/>
      <c r="CN137" s="228"/>
      <c r="CO137" s="228"/>
      <c r="CP137" s="228"/>
      <c r="CQ137" s="228"/>
      <c r="CR137" s="228"/>
      <c r="CS137" s="228"/>
      <c r="CT137" s="228"/>
      <c r="CU137" s="228"/>
      <c r="CV137" s="228"/>
      <c r="CW137" s="228"/>
      <c r="CX137" s="228"/>
      <c r="CY137" s="228"/>
      <c r="CZ137" s="228"/>
      <c r="DA137" s="228"/>
      <c r="DB137" s="228"/>
      <c r="DC137" s="228"/>
      <c r="DD137" s="228"/>
      <c r="DE137" s="228"/>
      <c r="DF137" s="228"/>
      <c r="DG137" s="228"/>
      <c r="DH137" s="228"/>
      <c r="DI137" s="228"/>
      <c r="DJ137" s="228"/>
      <c r="DK137" s="228"/>
      <c r="DL137" s="228"/>
      <c r="DM137" s="228"/>
      <c r="DN137" s="228"/>
      <c r="DO137" s="228"/>
      <c r="DP137" s="228"/>
      <c r="DQ137" s="228"/>
      <c r="DR137" s="228"/>
      <c r="DS137" s="228"/>
      <c r="DT137" s="228"/>
      <c r="DU137" s="228"/>
      <c r="DV137" s="228"/>
      <c r="DW137" s="228"/>
      <c r="DX137" s="228"/>
      <c r="DY137" s="228"/>
      <c r="DZ137" s="228"/>
      <c r="EA137" s="228"/>
      <c r="EB137" s="228"/>
      <c r="EC137" s="228"/>
      <c r="ED137" s="228"/>
      <c r="EE137" s="228"/>
      <c r="EF137" s="228"/>
      <c r="EG137" s="228"/>
      <c r="EH137" s="228"/>
      <c r="EI137" s="228"/>
      <c r="EJ137" s="228"/>
      <c r="EK137" s="228"/>
      <c r="EL137" s="228"/>
      <c r="EM137" s="228"/>
      <c r="EN137" s="228"/>
      <c r="EO137" s="228"/>
      <c r="EP137" s="228"/>
      <c r="EQ137" s="228"/>
      <c r="ER137" s="228"/>
      <c r="ES137" s="228"/>
      <c r="ET137" s="228"/>
      <c r="EU137" s="228"/>
      <c r="EV137" s="228"/>
      <c r="EW137" s="228"/>
      <c r="EX137" s="228"/>
      <c r="EY137" s="228"/>
      <c r="EZ137" s="228"/>
      <c r="FA137" s="228"/>
      <c r="FB137" s="228"/>
      <c r="FC137" s="228"/>
      <c r="FD137" s="228"/>
      <c r="FE137" s="228"/>
      <c r="FF137" s="228"/>
      <c r="FG137" s="228"/>
      <c r="FH137" s="228"/>
      <c r="FI137" s="228"/>
      <c r="FJ137" s="228"/>
      <c r="FK137" s="228"/>
      <c r="FL137" s="228"/>
      <c r="FM137" s="228"/>
      <c r="FN137" s="227"/>
      <c r="FO137" s="227"/>
      <c r="FP137" s="227"/>
      <c r="FQ137" s="227"/>
      <c r="FR137" s="227"/>
      <c r="FS137" s="227"/>
      <c r="FT137" s="227"/>
      <c r="FU137" s="227"/>
      <c r="FV137" s="227"/>
      <c r="FW137" s="227"/>
      <c r="FX137" s="227"/>
      <c r="FY137" s="227"/>
      <c r="FZ137" s="227"/>
      <c r="GA137" s="227"/>
      <c r="GB137" s="227"/>
      <c r="GC137" s="227"/>
      <c r="GD137" s="227"/>
      <c r="GE137" s="227"/>
      <c r="GF137" s="227"/>
      <c r="GG137" s="227"/>
      <c r="GH137" s="227"/>
      <c r="GI137" s="227"/>
      <c r="GJ137" s="227"/>
      <c r="GK137" s="227"/>
    </row>
    <row r="138" spans="2:193" ht="18.75" customHeight="1" x14ac:dyDescent="0.3"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  <c r="BJ138" s="228"/>
      <c r="BK138" s="228"/>
      <c r="BL138" s="228"/>
      <c r="BM138" s="228"/>
      <c r="BN138" s="228"/>
      <c r="BO138" s="228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8"/>
      <c r="CI138" s="228"/>
      <c r="CJ138" s="228"/>
      <c r="CK138" s="228"/>
      <c r="CL138" s="228"/>
      <c r="CM138" s="228"/>
      <c r="CN138" s="228"/>
      <c r="CO138" s="228"/>
      <c r="CP138" s="228"/>
      <c r="CQ138" s="228"/>
      <c r="CR138" s="228"/>
      <c r="CS138" s="228"/>
      <c r="CT138" s="228"/>
      <c r="CU138" s="228"/>
      <c r="CV138" s="228"/>
      <c r="CW138" s="228"/>
      <c r="CX138" s="228"/>
      <c r="CY138" s="228"/>
      <c r="CZ138" s="228"/>
      <c r="DA138" s="228"/>
      <c r="DB138" s="228"/>
      <c r="DC138" s="228"/>
      <c r="DD138" s="228"/>
      <c r="DE138" s="228"/>
      <c r="DF138" s="228"/>
      <c r="DG138" s="228"/>
      <c r="DH138" s="228"/>
      <c r="DI138" s="228"/>
      <c r="DJ138" s="228"/>
      <c r="DK138" s="228"/>
      <c r="DL138" s="228"/>
      <c r="DM138" s="228"/>
      <c r="DN138" s="228"/>
      <c r="DO138" s="228"/>
      <c r="DP138" s="228"/>
      <c r="DQ138" s="228"/>
      <c r="DR138" s="228"/>
      <c r="DS138" s="228"/>
      <c r="DT138" s="228"/>
      <c r="DU138" s="228"/>
      <c r="DV138" s="228"/>
      <c r="DW138" s="228"/>
      <c r="DX138" s="228"/>
      <c r="DY138" s="228"/>
      <c r="DZ138" s="228"/>
      <c r="EA138" s="228"/>
      <c r="EB138" s="228"/>
      <c r="EC138" s="228"/>
      <c r="ED138" s="228"/>
      <c r="EE138" s="228"/>
      <c r="EF138" s="228"/>
      <c r="EG138" s="228"/>
      <c r="EH138" s="228"/>
      <c r="EI138" s="228"/>
      <c r="EJ138" s="228"/>
      <c r="EK138" s="228"/>
      <c r="EL138" s="228"/>
      <c r="EM138" s="228"/>
      <c r="EN138" s="228"/>
      <c r="EO138" s="228"/>
      <c r="EP138" s="228"/>
      <c r="EQ138" s="228"/>
      <c r="ER138" s="228"/>
      <c r="ES138" s="228"/>
      <c r="ET138" s="228"/>
      <c r="EU138" s="228"/>
      <c r="EV138" s="228"/>
      <c r="EW138" s="228"/>
      <c r="EX138" s="228"/>
      <c r="EY138" s="228"/>
      <c r="EZ138" s="228"/>
      <c r="FA138" s="228"/>
      <c r="FB138" s="228"/>
      <c r="FC138" s="228"/>
      <c r="FD138" s="228"/>
      <c r="FE138" s="228"/>
      <c r="FF138" s="228"/>
      <c r="FG138" s="228"/>
      <c r="FH138" s="228"/>
      <c r="FI138" s="228"/>
      <c r="FJ138" s="228"/>
      <c r="FK138" s="228"/>
      <c r="FL138" s="228"/>
      <c r="FM138" s="228"/>
      <c r="FN138" s="227"/>
      <c r="FO138" s="227"/>
      <c r="FP138" s="227"/>
      <c r="FQ138" s="227"/>
      <c r="FR138" s="227"/>
      <c r="FS138" s="227"/>
      <c r="FT138" s="227"/>
      <c r="FU138" s="227"/>
      <c r="FV138" s="227"/>
      <c r="FW138" s="227"/>
      <c r="FX138" s="227"/>
      <c r="FY138" s="227"/>
      <c r="FZ138" s="227"/>
      <c r="GA138" s="227"/>
      <c r="GB138" s="227"/>
      <c r="GC138" s="227"/>
      <c r="GD138" s="227"/>
      <c r="GE138" s="227"/>
      <c r="GF138" s="227"/>
      <c r="GG138" s="227"/>
      <c r="GH138" s="227"/>
      <c r="GI138" s="227"/>
      <c r="GJ138" s="227"/>
      <c r="GK138" s="227"/>
    </row>
    <row r="139" spans="2:193" ht="18.75" customHeight="1" x14ac:dyDescent="0.3"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  <c r="BJ139" s="228"/>
      <c r="BK139" s="228"/>
      <c r="BL139" s="228"/>
      <c r="BM139" s="228"/>
      <c r="BN139" s="228"/>
      <c r="BO139" s="228"/>
      <c r="BP139" s="228"/>
      <c r="BQ139" s="228"/>
      <c r="BR139" s="228"/>
      <c r="BS139" s="228"/>
      <c r="BT139" s="228"/>
      <c r="BU139" s="228"/>
      <c r="BV139" s="228"/>
      <c r="BW139" s="228"/>
      <c r="BX139" s="228"/>
      <c r="BY139" s="228"/>
      <c r="BZ139" s="228"/>
      <c r="CA139" s="228"/>
      <c r="CB139" s="228"/>
      <c r="CC139" s="228"/>
      <c r="CD139" s="228"/>
      <c r="CE139" s="228"/>
      <c r="CF139" s="228"/>
      <c r="CG139" s="228"/>
      <c r="CH139" s="228"/>
      <c r="CI139" s="228"/>
      <c r="CJ139" s="228"/>
      <c r="CK139" s="228"/>
      <c r="CL139" s="228"/>
      <c r="CM139" s="228"/>
      <c r="CN139" s="228"/>
      <c r="CO139" s="228"/>
      <c r="CP139" s="228"/>
      <c r="CQ139" s="228"/>
      <c r="CR139" s="228"/>
      <c r="CS139" s="228"/>
      <c r="CT139" s="228"/>
      <c r="CU139" s="228"/>
      <c r="CV139" s="228"/>
      <c r="CW139" s="228"/>
      <c r="CX139" s="228"/>
      <c r="CY139" s="228"/>
      <c r="CZ139" s="228"/>
      <c r="DA139" s="228"/>
      <c r="DB139" s="228"/>
      <c r="DC139" s="228"/>
      <c r="DD139" s="228"/>
      <c r="DE139" s="228"/>
      <c r="DF139" s="228"/>
      <c r="DG139" s="228"/>
      <c r="DH139" s="228"/>
      <c r="DI139" s="228"/>
      <c r="DJ139" s="228"/>
      <c r="DK139" s="228"/>
      <c r="DL139" s="228"/>
      <c r="DM139" s="228"/>
      <c r="DN139" s="228"/>
      <c r="DO139" s="228"/>
      <c r="DP139" s="228"/>
      <c r="DQ139" s="228"/>
      <c r="DR139" s="228"/>
      <c r="DS139" s="228"/>
      <c r="DT139" s="228"/>
      <c r="DU139" s="228"/>
      <c r="DV139" s="228"/>
      <c r="DW139" s="228"/>
      <c r="DX139" s="228"/>
      <c r="DY139" s="228"/>
      <c r="DZ139" s="228"/>
      <c r="EA139" s="228"/>
      <c r="EB139" s="228"/>
      <c r="EC139" s="228"/>
      <c r="ED139" s="228"/>
      <c r="EE139" s="228"/>
      <c r="EF139" s="228"/>
      <c r="EG139" s="228"/>
      <c r="EH139" s="228"/>
      <c r="EI139" s="228"/>
      <c r="EJ139" s="228"/>
      <c r="EK139" s="228"/>
      <c r="EL139" s="228"/>
      <c r="EM139" s="228"/>
      <c r="EN139" s="228"/>
      <c r="EO139" s="228"/>
      <c r="EP139" s="228"/>
      <c r="EQ139" s="228"/>
      <c r="ER139" s="228"/>
      <c r="ES139" s="228"/>
      <c r="ET139" s="228"/>
      <c r="EU139" s="228"/>
      <c r="EV139" s="228"/>
      <c r="EW139" s="228"/>
      <c r="EX139" s="228"/>
      <c r="EY139" s="228"/>
      <c r="EZ139" s="228"/>
      <c r="FA139" s="228"/>
      <c r="FB139" s="228"/>
      <c r="FC139" s="228"/>
      <c r="FD139" s="228"/>
      <c r="FE139" s="228"/>
      <c r="FF139" s="228"/>
      <c r="FG139" s="228"/>
      <c r="FH139" s="228"/>
      <c r="FI139" s="228"/>
      <c r="FJ139" s="228"/>
      <c r="FK139" s="228"/>
      <c r="FL139" s="228"/>
      <c r="FM139" s="228"/>
      <c r="FN139" s="227"/>
      <c r="FO139" s="227"/>
      <c r="FP139" s="227"/>
      <c r="FQ139" s="227"/>
      <c r="FR139" s="227"/>
      <c r="FS139" s="227"/>
      <c r="FT139" s="227"/>
      <c r="FU139" s="227"/>
      <c r="FV139" s="227"/>
      <c r="FW139" s="227"/>
      <c r="FX139" s="227"/>
      <c r="FY139" s="227"/>
      <c r="FZ139" s="227"/>
      <c r="GA139" s="227"/>
      <c r="GB139" s="227"/>
      <c r="GC139" s="227"/>
      <c r="GD139" s="227"/>
      <c r="GE139" s="227"/>
      <c r="GF139" s="227"/>
      <c r="GG139" s="227"/>
      <c r="GH139" s="227"/>
      <c r="GI139" s="227"/>
      <c r="GJ139" s="227"/>
      <c r="GK139" s="227"/>
    </row>
    <row r="140" spans="2:193" ht="18.75" customHeight="1" x14ac:dyDescent="0.3"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  <c r="BO140" s="228"/>
      <c r="BP140" s="228"/>
      <c r="BQ140" s="228"/>
      <c r="BR140" s="228"/>
      <c r="BS140" s="228"/>
      <c r="BT140" s="228"/>
      <c r="BU140" s="228"/>
      <c r="BV140" s="228"/>
      <c r="BW140" s="228"/>
      <c r="BX140" s="228"/>
      <c r="BY140" s="228"/>
      <c r="BZ140" s="228"/>
      <c r="CA140" s="228"/>
      <c r="CB140" s="228"/>
      <c r="CC140" s="228"/>
      <c r="CD140" s="228"/>
      <c r="CE140" s="228"/>
      <c r="CF140" s="228"/>
      <c r="CG140" s="228"/>
      <c r="CH140" s="228"/>
      <c r="CI140" s="228"/>
      <c r="CJ140" s="228"/>
      <c r="CK140" s="228"/>
      <c r="CL140" s="228"/>
      <c r="CM140" s="228"/>
      <c r="CN140" s="228"/>
      <c r="CO140" s="228"/>
      <c r="CP140" s="228"/>
      <c r="CQ140" s="228"/>
      <c r="CR140" s="228"/>
      <c r="CS140" s="228"/>
      <c r="CT140" s="228"/>
      <c r="CU140" s="228"/>
      <c r="CV140" s="228"/>
      <c r="CW140" s="228"/>
      <c r="CX140" s="228"/>
      <c r="CY140" s="228"/>
      <c r="CZ140" s="228"/>
      <c r="DA140" s="228"/>
      <c r="DB140" s="228"/>
      <c r="DC140" s="228"/>
      <c r="DD140" s="228"/>
      <c r="DE140" s="228"/>
      <c r="DF140" s="228"/>
      <c r="DG140" s="228"/>
      <c r="DH140" s="228"/>
      <c r="DI140" s="228"/>
      <c r="DJ140" s="228"/>
      <c r="DK140" s="228"/>
      <c r="DL140" s="228"/>
      <c r="DM140" s="228"/>
      <c r="DN140" s="228"/>
      <c r="DO140" s="228"/>
      <c r="DP140" s="228"/>
      <c r="DQ140" s="228"/>
      <c r="DR140" s="228"/>
      <c r="DS140" s="228"/>
      <c r="DT140" s="228"/>
      <c r="DU140" s="228"/>
      <c r="DV140" s="228"/>
      <c r="DW140" s="228"/>
      <c r="DX140" s="228"/>
      <c r="DY140" s="228"/>
      <c r="DZ140" s="228"/>
      <c r="EA140" s="228"/>
      <c r="EB140" s="228"/>
      <c r="EC140" s="228"/>
      <c r="ED140" s="228"/>
      <c r="EE140" s="228"/>
      <c r="EF140" s="228"/>
      <c r="EG140" s="228"/>
      <c r="EH140" s="228"/>
      <c r="EI140" s="228"/>
      <c r="EJ140" s="228"/>
      <c r="EK140" s="228"/>
      <c r="EL140" s="228"/>
      <c r="EM140" s="228"/>
      <c r="EN140" s="228"/>
      <c r="EO140" s="228"/>
      <c r="EP140" s="228"/>
      <c r="EQ140" s="228"/>
      <c r="ER140" s="228"/>
      <c r="ES140" s="228"/>
      <c r="ET140" s="228"/>
      <c r="EU140" s="228"/>
      <c r="EV140" s="228"/>
      <c r="EW140" s="228"/>
      <c r="EX140" s="228"/>
      <c r="EY140" s="228"/>
      <c r="EZ140" s="228"/>
      <c r="FA140" s="228"/>
      <c r="FB140" s="228"/>
      <c r="FC140" s="228"/>
      <c r="FD140" s="228"/>
      <c r="FE140" s="228"/>
      <c r="FF140" s="228"/>
      <c r="FG140" s="228"/>
      <c r="FH140" s="228"/>
      <c r="FI140" s="228"/>
      <c r="FJ140" s="228"/>
      <c r="FK140" s="228"/>
      <c r="FL140" s="228"/>
      <c r="FM140" s="228"/>
      <c r="FN140" s="227"/>
      <c r="FO140" s="227"/>
      <c r="FP140" s="227"/>
      <c r="FQ140" s="227"/>
      <c r="FR140" s="227"/>
      <c r="FS140" s="227"/>
      <c r="FT140" s="227"/>
      <c r="FU140" s="227"/>
      <c r="FV140" s="227"/>
      <c r="FW140" s="227"/>
      <c r="FX140" s="227"/>
      <c r="FY140" s="227"/>
      <c r="FZ140" s="227"/>
      <c r="GA140" s="227"/>
      <c r="GB140" s="227"/>
      <c r="GC140" s="227"/>
      <c r="GD140" s="227"/>
      <c r="GE140" s="227"/>
      <c r="GF140" s="227"/>
      <c r="GG140" s="227"/>
      <c r="GH140" s="227"/>
      <c r="GI140" s="227"/>
      <c r="GJ140" s="227"/>
      <c r="GK140" s="227"/>
    </row>
    <row r="141" spans="2:193" ht="18.75" customHeight="1" x14ac:dyDescent="0.3"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  <c r="BP141" s="228"/>
      <c r="BQ141" s="228"/>
      <c r="BR141" s="228"/>
      <c r="BS141" s="228"/>
      <c r="BT141" s="228"/>
      <c r="BU141" s="228"/>
      <c r="BV141" s="228"/>
      <c r="BW141" s="228"/>
      <c r="BX141" s="228"/>
      <c r="BY141" s="228"/>
      <c r="BZ141" s="228"/>
      <c r="CA141" s="228"/>
      <c r="CB141" s="228"/>
      <c r="CC141" s="228"/>
      <c r="CD141" s="228"/>
      <c r="CE141" s="228"/>
      <c r="CF141" s="228"/>
      <c r="CG141" s="228"/>
      <c r="CH141" s="228"/>
      <c r="CI141" s="228"/>
      <c r="CJ141" s="228"/>
      <c r="CK141" s="228"/>
      <c r="CL141" s="228"/>
      <c r="CM141" s="228"/>
      <c r="CN141" s="228"/>
      <c r="CO141" s="228"/>
      <c r="CP141" s="228"/>
      <c r="CQ141" s="228"/>
      <c r="CR141" s="228"/>
      <c r="CS141" s="228"/>
      <c r="CT141" s="228"/>
      <c r="CU141" s="228"/>
      <c r="CV141" s="228"/>
      <c r="CW141" s="228"/>
      <c r="CX141" s="228"/>
      <c r="CY141" s="228"/>
      <c r="CZ141" s="228"/>
      <c r="DA141" s="228"/>
      <c r="DB141" s="228"/>
      <c r="DC141" s="228"/>
      <c r="DD141" s="228"/>
      <c r="DE141" s="228"/>
      <c r="DF141" s="228"/>
      <c r="DG141" s="228"/>
      <c r="DH141" s="228"/>
      <c r="DI141" s="228"/>
      <c r="DJ141" s="228"/>
      <c r="DK141" s="228"/>
      <c r="DL141" s="228"/>
      <c r="DM141" s="228"/>
      <c r="DN141" s="228"/>
      <c r="DO141" s="228"/>
      <c r="DP141" s="228"/>
      <c r="DQ141" s="228"/>
      <c r="DR141" s="228"/>
      <c r="DS141" s="228"/>
      <c r="DT141" s="228"/>
      <c r="DU141" s="228"/>
      <c r="DV141" s="228"/>
      <c r="DW141" s="228"/>
      <c r="DX141" s="228"/>
      <c r="DY141" s="228"/>
      <c r="DZ141" s="228"/>
      <c r="EA141" s="228"/>
      <c r="EB141" s="228"/>
      <c r="EC141" s="228"/>
      <c r="ED141" s="228"/>
      <c r="EE141" s="228"/>
      <c r="EF141" s="228"/>
      <c r="EG141" s="228"/>
      <c r="EH141" s="228"/>
      <c r="EI141" s="228"/>
      <c r="EJ141" s="228"/>
      <c r="EK141" s="228"/>
      <c r="EL141" s="228"/>
      <c r="EM141" s="228"/>
      <c r="EN141" s="228"/>
      <c r="EO141" s="228"/>
      <c r="EP141" s="228"/>
      <c r="EQ141" s="228"/>
      <c r="ER141" s="228"/>
      <c r="ES141" s="228"/>
      <c r="ET141" s="228"/>
      <c r="EU141" s="228"/>
      <c r="EV141" s="228"/>
      <c r="EW141" s="228"/>
      <c r="EX141" s="228"/>
      <c r="EY141" s="228"/>
      <c r="EZ141" s="228"/>
      <c r="FA141" s="228"/>
      <c r="FB141" s="228"/>
      <c r="FC141" s="228"/>
      <c r="FD141" s="228"/>
      <c r="FE141" s="228"/>
      <c r="FF141" s="228"/>
      <c r="FG141" s="228"/>
      <c r="FH141" s="228"/>
      <c r="FI141" s="228"/>
      <c r="FJ141" s="228"/>
      <c r="FK141" s="228"/>
      <c r="FL141" s="228"/>
      <c r="FM141" s="228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</row>
    <row r="142" spans="2:193" ht="18.75" customHeight="1" x14ac:dyDescent="0.3"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  <c r="BO142" s="228"/>
      <c r="BP142" s="228"/>
      <c r="BQ142" s="228"/>
      <c r="BR142" s="228"/>
      <c r="BS142" s="228"/>
      <c r="BT142" s="228"/>
      <c r="BU142" s="228"/>
      <c r="BV142" s="228"/>
      <c r="BW142" s="228"/>
      <c r="BX142" s="228"/>
      <c r="BY142" s="228"/>
      <c r="BZ142" s="228"/>
      <c r="CA142" s="228"/>
      <c r="CB142" s="228"/>
      <c r="CC142" s="228"/>
      <c r="CD142" s="228"/>
      <c r="CE142" s="228"/>
      <c r="CF142" s="228"/>
      <c r="CG142" s="228"/>
      <c r="CH142" s="228"/>
      <c r="CI142" s="228"/>
      <c r="CJ142" s="228"/>
      <c r="CK142" s="228"/>
      <c r="CL142" s="228"/>
      <c r="CM142" s="228"/>
      <c r="CN142" s="228"/>
      <c r="CO142" s="228"/>
      <c r="CP142" s="228"/>
      <c r="CQ142" s="228"/>
      <c r="CR142" s="228"/>
      <c r="CS142" s="228"/>
      <c r="CT142" s="228"/>
      <c r="CU142" s="228"/>
      <c r="CV142" s="228"/>
      <c r="CW142" s="228"/>
      <c r="CX142" s="228"/>
      <c r="CY142" s="228"/>
      <c r="CZ142" s="228"/>
      <c r="DA142" s="228"/>
      <c r="DB142" s="228"/>
      <c r="DC142" s="228"/>
      <c r="DD142" s="228"/>
      <c r="DE142" s="228"/>
      <c r="DF142" s="228"/>
      <c r="DG142" s="228"/>
      <c r="DH142" s="228"/>
      <c r="DI142" s="228"/>
      <c r="DJ142" s="228"/>
      <c r="DK142" s="228"/>
      <c r="DL142" s="228"/>
      <c r="DM142" s="228"/>
      <c r="DN142" s="228"/>
      <c r="DO142" s="228"/>
      <c r="DP142" s="228"/>
      <c r="DQ142" s="228"/>
      <c r="DR142" s="228"/>
      <c r="DS142" s="228"/>
      <c r="DT142" s="228"/>
      <c r="DU142" s="228"/>
      <c r="DV142" s="228"/>
      <c r="DW142" s="228"/>
      <c r="DX142" s="228"/>
      <c r="DY142" s="228"/>
      <c r="DZ142" s="228"/>
      <c r="EA142" s="228"/>
      <c r="EB142" s="228"/>
      <c r="EC142" s="228"/>
      <c r="ED142" s="228"/>
      <c r="EE142" s="228"/>
      <c r="EF142" s="228"/>
      <c r="EG142" s="228"/>
      <c r="EH142" s="228"/>
      <c r="EI142" s="228"/>
      <c r="EJ142" s="228"/>
      <c r="EK142" s="228"/>
      <c r="EL142" s="228"/>
      <c r="EM142" s="228"/>
      <c r="EN142" s="228"/>
      <c r="EO142" s="228"/>
      <c r="EP142" s="228"/>
      <c r="EQ142" s="228"/>
      <c r="ER142" s="228"/>
      <c r="ES142" s="228"/>
      <c r="ET142" s="228"/>
      <c r="EU142" s="228"/>
      <c r="EV142" s="228"/>
      <c r="EW142" s="228"/>
      <c r="EX142" s="228"/>
      <c r="EY142" s="228"/>
      <c r="EZ142" s="228"/>
      <c r="FA142" s="228"/>
      <c r="FB142" s="228"/>
      <c r="FC142" s="228"/>
      <c r="FD142" s="228"/>
      <c r="FE142" s="228"/>
      <c r="FF142" s="228"/>
      <c r="FG142" s="228"/>
      <c r="FH142" s="228"/>
      <c r="FI142" s="228"/>
      <c r="FJ142" s="228"/>
      <c r="FK142" s="228"/>
      <c r="FL142" s="228"/>
      <c r="FM142" s="228"/>
      <c r="FN142" s="227"/>
      <c r="FO142" s="227"/>
      <c r="FP142" s="227"/>
      <c r="FQ142" s="227"/>
      <c r="FR142" s="227"/>
      <c r="FS142" s="227"/>
      <c r="FT142" s="227"/>
      <c r="FU142" s="227"/>
      <c r="FV142" s="227"/>
      <c r="FW142" s="227"/>
      <c r="FX142" s="227"/>
      <c r="FY142" s="227"/>
      <c r="FZ142" s="227"/>
      <c r="GA142" s="227"/>
      <c r="GB142" s="227"/>
      <c r="GC142" s="227"/>
      <c r="GD142" s="227"/>
      <c r="GE142" s="227"/>
      <c r="GF142" s="227"/>
      <c r="GG142" s="227"/>
      <c r="GH142" s="227"/>
      <c r="GI142" s="227"/>
      <c r="GJ142" s="227"/>
      <c r="GK142" s="227"/>
    </row>
    <row r="143" spans="2:193" ht="18.75" customHeight="1" x14ac:dyDescent="0.3"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  <c r="BP143" s="228"/>
      <c r="BQ143" s="228"/>
      <c r="BR143" s="228"/>
      <c r="BS143" s="228"/>
      <c r="BT143" s="228"/>
      <c r="BU143" s="228"/>
      <c r="BV143" s="228"/>
      <c r="BW143" s="228"/>
      <c r="BX143" s="228"/>
      <c r="BY143" s="228"/>
      <c r="BZ143" s="228"/>
      <c r="CA143" s="228"/>
      <c r="CB143" s="228"/>
      <c r="CC143" s="228"/>
      <c r="CD143" s="228"/>
      <c r="CE143" s="228"/>
      <c r="CF143" s="228"/>
      <c r="CG143" s="228"/>
      <c r="CH143" s="228"/>
      <c r="CI143" s="228"/>
      <c r="CJ143" s="228"/>
      <c r="CK143" s="228"/>
      <c r="CL143" s="228"/>
      <c r="CM143" s="228"/>
      <c r="CN143" s="228"/>
      <c r="CO143" s="228"/>
      <c r="CP143" s="228"/>
      <c r="CQ143" s="228"/>
      <c r="CR143" s="228"/>
      <c r="CS143" s="228"/>
      <c r="CT143" s="228"/>
      <c r="CU143" s="228"/>
      <c r="CV143" s="228"/>
      <c r="CW143" s="228"/>
      <c r="CX143" s="228"/>
      <c r="CY143" s="228"/>
      <c r="CZ143" s="228"/>
      <c r="DA143" s="228"/>
      <c r="DB143" s="228"/>
      <c r="DC143" s="228"/>
      <c r="DD143" s="228"/>
      <c r="DE143" s="228"/>
      <c r="DF143" s="228"/>
      <c r="DG143" s="228"/>
      <c r="DH143" s="228"/>
      <c r="DI143" s="228"/>
      <c r="DJ143" s="228"/>
      <c r="DK143" s="228"/>
      <c r="DL143" s="228"/>
      <c r="DM143" s="228"/>
      <c r="DN143" s="228"/>
      <c r="DO143" s="228"/>
      <c r="DP143" s="228"/>
      <c r="DQ143" s="228"/>
      <c r="DR143" s="228"/>
      <c r="DS143" s="228"/>
      <c r="DT143" s="228"/>
      <c r="DU143" s="228"/>
      <c r="DV143" s="228"/>
      <c r="DW143" s="228"/>
      <c r="DX143" s="228"/>
      <c r="DY143" s="228"/>
      <c r="DZ143" s="228"/>
      <c r="EA143" s="228"/>
      <c r="EB143" s="228"/>
      <c r="EC143" s="228"/>
      <c r="ED143" s="228"/>
      <c r="EE143" s="228"/>
      <c r="EF143" s="228"/>
      <c r="EG143" s="228"/>
      <c r="EH143" s="228"/>
      <c r="EI143" s="228"/>
      <c r="EJ143" s="228"/>
      <c r="EK143" s="228"/>
      <c r="EL143" s="228"/>
      <c r="EM143" s="228"/>
      <c r="EN143" s="228"/>
      <c r="EO143" s="228"/>
      <c r="EP143" s="228"/>
      <c r="EQ143" s="228"/>
      <c r="ER143" s="228"/>
      <c r="ES143" s="228"/>
      <c r="ET143" s="228"/>
      <c r="EU143" s="228"/>
      <c r="EV143" s="228"/>
      <c r="EW143" s="228"/>
      <c r="EX143" s="228"/>
      <c r="EY143" s="228"/>
      <c r="EZ143" s="228"/>
      <c r="FA143" s="228"/>
      <c r="FB143" s="228"/>
      <c r="FC143" s="228"/>
      <c r="FD143" s="228"/>
      <c r="FE143" s="228"/>
      <c r="FF143" s="228"/>
      <c r="FG143" s="228"/>
      <c r="FH143" s="228"/>
      <c r="FI143" s="228"/>
      <c r="FJ143" s="228"/>
      <c r="FK143" s="228"/>
      <c r="FL143" s="228"/>
      <c r="FM143" s="228"/>
      <c r="FN143" s="227"/>
      <c r="FO143" s="227"/>
      <c r="FP143" s="227"/>
      <c r="FQ143" s="227"/>
      <c r="FR143" s="227"/>
      <c r="FS143" s="227"/>
      <c r="FT143" s="227"/>
      <c r="FU143" s="227"/>
      <c r="FV143" s="227"/>
      <c r="FW143" s="227"/>
      <c r="FX143" s="227"/>
      <c r="FY143" s="227"/>
      <c r="FZ143" s="227"/>
      <c r="GA143" s="227"/>
      <c r="GB143" s="227"/>
      <c r="GC143" s="227"/>
      <c r="GD143" s="227"/>
      <c r="GE143" s="227"/>
      <c r="GF143" s="227"/>
      <c r="GG143" s="227"/>
      <c r="GH143" s="227"/>
      <c r="GI143" s="227"/>
      <c r="GJ143" s="227"/>
      <c r="GK143" s="227"/>
    </row>
    <row r="144" spans="2:193" ht="18.75" customHeight="1" x14ac:dyDescent="0.3"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</row>
    <row r="145" spans="41:169" ht="18.75" customHeight="1" x14ac:dyDescent="0.3"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102"/>
      <c r="EN145" s="102"/>
      <c r="EO145" s="102"/>
      <c r="EP145" s="102"/>
      <c r="EQ145" s="102"/>
      <c r="ER145" s="102"/>
      <c r="ES145" s="102"/>
      <c r="ET145" s="102"/>
      <c r="EU145" s="102"/>
      <c r="EV145" s="102"/>
      <c r="EW145" s="102"/>
      <c r="EX145" s="102"/>
      <c r="EY145" s="102"/>
      <c r="EZ145" s="102"/>
      <c r="FA145" s="102"/>
      <c r="FB145" s="102"/>
      <c r="FC145" s="102"/>
      <c r="FD145" s="102"/>
      <c r="FE145" s="102"/>
      <c r="FF145" s="102"/>
      <c r="FG145" s="102"/>
      <c r="FH145" s="102"/>
      <c r="FI145" s="102"/>
      <c r="FJ145" s="102"/>
      <c r="FK145" s="102"/>
      <c r="FL145" s="102"/>
      <c r="FM145" s="102"/>
    </row>
    <row r="146" spans="41:169" ht="18.75" customHeight="1" x14ac:dyDescent="0.3"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102"/>
      <c r="EN146" s="102"/>
      <c r="EO146" s="102"/>
      <c r="EP146" s="102"/>
      <c r="EQ146" s="102"/>
      <c r="ER146" s="102"/>
      <c r="ES146" s="102"/>
      <c r="ET146" s="102"/>
      <c r="EU146" s="102"/>
      <c r="EV146" s="102"/>
      <c r="EW146" s="102"/>
      <c r="EX146" s="102"/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2"/>
      <c r="FK146" s="102"/>
      <c r="FL146" s="102"/>
      <c r="FM146" s="102"/>
    </row>
    <row r="147" spans="41:169" ht="18.75" customHeight="1" x14ac:dyDescent="0.3"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02"/>
      <c r="EN147" s="102"/>
      <c r="EO147" s="102"/>
      <c r="EP147" s="102"/>
      <c r="EQ147" s="102"/>
      <c r="ER147" s="102"/>
      <c r="ES147" s="102"/>
      <c r="ET147" s="102"/>
      <c r="EU147" s="102"/>
      <c r="EV147" s="102"/>
      <c r="EW147" s="102"/>
      <c r="EX147" s="102"/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2"/>
      <c r="FK147" s="102"/>
      <c r="FL147" s="102"/>
      <c r="FM147" s="102"/>
    </row>
    <row r="148" spans="41:169" ht="18.75" customHeight="1" x14ac:dyDescent="0.3"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02"/>
      <c r="EN148" s="102"/>
      <c r="EO148" s="102"/>
      <c r="EP148" s="102"/>
      <c r="EQ148" s="102"/>
      <c r="ER148" s="102"/>
      <c r="ES148" s="102"/>
      <c r="ET148" s="102"/>
      <c r="EU148" s="102"/>
      <c r="EV148" s="102"/>
      <c r="EW148" s="102"/>
      <c r="EX148" s="102"/>
      <c r="EY148" s="102"/>
      <c r="EZ148" s="102"/>
      <c r="FA148" s="102"/>
      <c r="FB148" s="102"/>
      <c r="FC148" s="102"/>
      <c r="FD148" s="102"/>
      <c r="FE148" s="102"/>
      <c r="FF148" s="102"/>
      <c r="FG148" s="102"/>
      <c r="FH148" s="102"/>
      <c r="FI148" s="102"/>
      <c r="FJ148" s="102"/>
      <c r="FK148" s="102"/>
      <c r="FL148" s="102"/>
      <c r="FM148" s="102"/>
    </row>
    <row r="149" spans="41:169" ht="18.75" customHeight="1" x14ac:dyDescent="0.3"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102"/>
      <c r="EN149" s="102"/>
      <c r="EO149" s="102"/>
      <c r="EP149" s="102"/>
      <c r="EQ149" s="102"/>
      <c r="ER149" s="102"/>
      <c r="ES149" s="102"/>
      <c r="ET149" s="102"/>
      <c r="EU149" s="102"/>
      <c r="EV149" s="102"/>
      <c r="EW149" s="102"/>
      <c r="EX149" s="102"/>
      <c r="EY149" s="102"/>
      <c r="EZ149" s="102"/>
      <c r="FA149" s="102"/>
      <c r="FB149" s="102"/>
      <c r="FC149" s="102"/>
      <c r="FD149" s="102"/>
      <c r="FE149" s="102"/>
      <c r="FF149" s="102"/>
      <c r="FG149" s="102"/>
      <c r="FH149" s="102"/>
      <c r="FI149" s="102"/>
      <c r="FJ149" s="102"/>
      <c r="FK149" s="102"/>
      <c r="FL149" s="102"/>
      <c r="FM149" s="102"/>
    </row>
    <row r="150" spans="41:169" ht="18.75" customHeight="1" x14ac:dyDescent="0.3"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2"/>
      <c r="DY150" s="102"/>
      <c r="DZ150" s="102"/>
      <c r="EA150" s="102"/>
      <c r="EB150" s="102"/>
      <c r="EC150" s="102"/>
      <c r="ED150" s="102"/>
      <c r="EE150" s="102"/>
      <c r="EF150" s="102"/>
      <c r="EG150" s="102"/>
      <c r="EH150" s="102"/>
      <c r="EI150" s="102"/>
      <c r="EJ150" s="102"/>
      <c r="EK150" s="102"/>
      <c r="EL150" s="102"/>
      <c r="EM150" s="102"/>
      <c r="EN150" s="102"/>
      <c r="EO150" s="102"/>
      <c r="EP150" s="102"/>
      <c r="EQ150" s="102"/>
      <c r="ER150" s="102"/>
      <c r="ES150" s="102"/>
      <c r="ET150" s="102"/>
      <c r="EU150" s="102"/>
      <c r="EV150" s="102"/>
      <c r="EW150" s="102"/>
      <c r="EX150" s="102"/>
      <c r="EY150" s="102"/>
      <c r="EZ150" s="102"/>
      <c r="FA150" s="102"/>
      <c r="FB150" s="102"/>
      <c r="FC150" s="102"/>
      <c r="FD150" s="102"/>
      <c r="FE150" s="102"/>
      <c r="FF150" s="102"/>
      <c r="FG150" s="102"/>
      <c r="FH150" s="102"/>
      <c r="FI150" s="102"/>
      <c r="FJ150" s="102"/>
      <c r="FK150" s="102"/>
      <c r="FL150" s="102"/>
      <c r="FM150" s="102"/>
    </row>
    <row r="151" spans="41:169" ht="18.75" customHeight="1" x14ac:dyDescent="0.3"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2"/>
      <c r="DY151" s="102"/>
      <c r="DZ151" s="102"/>
      <c r="EA151" s="102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02"/>
      <c r="EN151" s="102"/>
      <c r="EO151" s="102"/>
      <c r="EP151" s="102"/>
      <c r="EQ151" s="102"/>
      <c r="ER151" s="102"/>
      <c r="ES151" s="102"/>
      <c r="ET151" s="102"/>
      <c r="EU151" s="102"/>
      <c r="EV151" s="102"/>
      <c r="EW151" s="102"/>
      <c r="EX151" s="102"/>
      <c r="EY151" s="102"/>
      <c r="EZ151" s="102"/>
      <c r="FA151" s="102"/>
      <c r="FB151" s="102"/>
      <c r="FC151" s="102"/>
      <c r="FD151" s="102"/>
      <c r="FE151" s="102"/>
      <c r="FF151" s="102"/>
      <c r="FG151" s="102"/>
      <c r="FH151" s="102"/>
      <c r="FI151" s="102"/>
      <c r="FJ151" s="102"/>
      <c r="FK151" s="102"/>
      <c r="FL151" s="102"/>
      <c r="FM151" s="102"/>
    </row>
    <row r="152" spans="41:169" ht="18.75" customHeight="1" x14ac:dyDescent="0.3"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2"/>
      <c r="DY152" s="102"/>
      <c r="DZ152" s="102"/>
      <c r="EA152" s="102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02"/>
      <c r="EN152" s="102"/>
      <c r="EO152" s="102"/>
      <c r="EP152" s="102"/>
      <c r="EQ152" s="102"/>
      <c r="ER152" s="102"/>
      <c r="ES152" s="102"/>
      <c r="ET152" s="102"/>
      <c r="EU152" s="102"/>
      <c r="EV152" s="102"/>
      <c r="EW152" s="102"/>
      <c r="EX152" s="102"/>
      <c r="EY152" s="102"/>
      <c r="EZ152" s="102"/>
      <c r="FA152" s="102"/>
      <c r="FB152" s="102"/>
      <c r="FC152" s="102"/>
      <c r="FD152" s="102"/>
      <c r="FE152" s="102"/>
      <c r="FF152" s="102"/>
      <c r="FG152" s="102"/>
      <c r="FH152" s="102"/>
      <c r="FI152" s="102"/>
      <c r="FJ152" s="102"/>
      <c r="FK152" s="102"/>
      <c r="FL152" s="102"/>
      <c r="FM152" s="102"/>
    </row>
    <row r="153" spans="41:169" ht="18.75" customHeight="1" x14ac:dyDescent="0.3"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2"/>
      <c r="DY153" s="102"/>
      <c r="DZ153" s="102"/>
      <c r="EA153" s="102"/>
      <c r="EB153" s="102"/>
      <c r="EC153" s="102"/>
      <c r="ED153" s="102"/>
      <c r="EE153" s="102"/>
      <c r="EF153" s="102"/>
      <c r="EG153" s="102"/>
      <c r="EH153" s="102"/>
      <c r="EI153" s="102"/>
      <c r="EJ153" s="102"/>
      <c r="EK153" s="102"/>
      <c r="EL153" s="102"/>
      <c r="EM153" s="102"/>
      <c r="EN153" s="102"/>
      <c r="EO153" s="102"/>
      <c r="EP153" s="102"/>
      <c r="EQ153" s="102"/>
      <c r="ER153" s="102"/>
      <c r="ES153" s="102"/>
      <c r="ET153" s="102"/>
      <c r="EU153" s="102"/>
      <c r="EV153" s="102"/>
      <c r="EW153" s="102"/>
      <c r="EX153" s="102"/>
      <c r="EY153" s="102"/>
      <c r="EZ153" s="102"/>
      <c r="FA153" s="102"/>
      <c r="FB153" s="102"/>
      <c r="FC153" s="102"/>
      <c r="FD153" s="102"/>
      <c r="FE153" s="102"/>
      <c r="FF153" s="102"/>
      <c r="FG153" s="102"/>
      <c r="FH153" s="102"/>
      <c r="FI153" s="102"/>
      <c r="FJ153" s="102"/>
      <c r="FK153" s="102"/>
      <c r="FL153" s="102"/>
      <c r="FM153" s="102"/>
    </row>
    <row r="154" spans="41:169" ht="18.75" customHeight="1" x14ac:dyDescent="0.3"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2"/>
      <c r="DY154" s="102"/>
      <c r="DZ154" s="102"/>
      <c r="EA154" s="102"/>
      <c r="EB154" s="102"/>
      <c r="EC154" s="102"/>
      <c r="ED154" s="102"/>
      <c r="EE154" s="102"/>
      <c r="EF154" s="102"/>
      <c r="EG154" s="102"/>
      <c r="EH154" s="102"/>
      <c r="EI154" s="102"/>
      <c r="EJ154" s="102"/>
      <c r="EK154" s="102"/>
      <c r="EL154" s="102"/>
      <c r="EM154" s="102"/>
      <c r="EN154" s="102"/>
      <c r="EO154" s="102"/>
      <c r="EP154" s="102"/>
      <c r="EQ154" s="102"/>
      <c r="ER154" s="102"/>
      <c r="ES154" s="102"/>
      <c r="ET154" s="102"/>
      <c r="EU154" s="102"/>
      <c r="EV154" s="102"/>
      <c r="EW154" s="102"/>
      <c r="EX154" s="102"/>
      <c r="EY154" s="102"/>
      <c r="EZ154" s="102"/>
      <c r="FA154" s="102"/>
      <c r="FB154" s="102"/>
      <c r="FC154" s="102"/>
      <c r="FD154" s="102"/>
      <c r="FE154" s="102"/>
      <c r="FF154" s="102"/>
      <c r="FG154" s="102"/>
      <c r="FH154" s="102"/>
      <c r="FI154" s="102"/>
      <c r="FJ154" s="102"/>
      <c r="FK154" s="102"/>
      <c r="FL154" s="102"/>
      <c r="FM154" s="102"/>
    </row>
    <row r="155" spans="41:169" ht="18.75" customHeight="1" x14ac:dyDescent="0.3"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/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/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2"/>
      <c r="FB155" s="102"/>
      <c r="FC155" s="102"/>
      <c r="FD155" s="102"/>
      <c r="FE155" s="102"/>
      <c r="FF155" s="102"/>
      <c r="FG155" s="102"/>
      <c r="FH155" s="102"/>
      <c r="FI155" s="102"/>
      <c r="FJ155" s="102"/>
      <c r="FK155" s="102"/>
      <c r="FL155" s="102"/>
      <c r="FM155" s="102"/>
    </row>
    <row r="156" spans="41:169" ht="18.75" customHeight="1" x14ac:dyDescent="0.3"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2"/>
      <c r="DY156" s="102"/>
      <c r="DZ156" s="102"/>
      <c r="EA156" s="102"/>
      <c r="EB156" s="102"/>
      <c r="EC156" s="102"/>
      <c r="ED156" s="102"/>
      <c r="EE156" s="102"/>
      <c r="EF156" s="102"/>
      <c r="EG156" s="102"/>
      <c r="EH156" s="102"/>
      <c r="EI156" s="102"/>
      <c r="EJ156" s="102"/>
      <c r="EK156" s="102"/>
      <c r="EL156" s="102"/>
      <c r="EM156" s="102"/>
      <c r="EN156" s="102"/>
      <c r="EO156" s="102"/>
      <c r="EP156" s="102"/>
      <c r="EQ156" s="102"/>
      <c r="ER156" s="102"/>
      <c r="ES156" s="102"/>
      <c r="ET156" s="102"/>
      <c r="EU156" s="102"/>
      <c r="EV156" s="102"/>
      <c r="EW156" s="102"/>
      <c r="EX156" s="102"/>
      <c r="EY156" s="102"/>
      <c r="EZ156" s="102"/>
      <c r="FA156" s="102"/>
      <c r="FB156" s="102"/>
      <c r="FC156" s="102"/>
      <c r="FD156" s="102"/>
      <c r="FE156" s="102"/>
      <c r="FF156" s="102"/>
      <c r="FG156" s="102"/>
      <c r="FH156" s="102"/>
      <c r="FI156" s="102"/>
      <c r="FJ156" s="102"/>
      <c r="FK156" s="102"/>
      <c r="FL156" s="102"/>
      <c r="FM156" s="102"/>
    </row>
    <row r="157" spans="41:169" ht="18.75" customHeight="1" x14ac:dyDescent="0.3"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2"/>
      <c r="DY157" s="102"/>
      <c r="DZ157" s="102"/>
      <c r="EA157" s="102"/>
      <c r="EB157" s="102"/>
      <c r="EC157" s="102"/>
      <c r="ED157" s="102"/>
      <c r="EE157" s="102"/>
      <c r="EF157" s="102"/>
      <c r="EG157" s="102"/>
      <c r="EH157" s="102"/>
      <c r="EI157" s="102"/>
      <c r="EJ157" s="102"/>
      <c r="EK157" s="102"/>
      <c r="EL157" s="102"/>
      <c r="EM157" s="102"/>
      <c r="EN157" s="102"/>
      <c r="EO157" s="102"/>
      <c r="EP157" s="102"/>
      <c r="EQ157" s="102"/>
      <c r="ER157" s="102"/>
      <c r="ES157" s="102"/>
      <c r="ET157" s="102"/>
      <c r="EU157" s="102"/>
      <c r="EV157" s="102"/>
      <c r="EW157" s="102"/>
      <c r="EX157" s="102"/>
      <c r="EY157" s="102"/>
      <c r="EZ157" s="102"/>
      <c r="FA157" s="102"/>
      <c r="FB157" s="102"/>
      <c r="FC157" s="102"/>
      <c r="FD157" s="102"/>
      <c r="FE157" s="102"/>
      <c r="FF157" s="102"/>
      <c r="FG157" s="102"/>
      <c r="FH157" s="102"/>
      <c r="FI157" s="102"/>
      <c r="FJ157" s="102"/>
      <c r="FK157" s="102"/>
      <c r="FL157" s="102"/>
      <c r="FM157" s="102"/>
    </row>
    <row r="158" spans="41:169" ht="18.75" customHeight="1" x14ac:dyDescent="0.3"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2"/>
      <c r="DY158" s="102"/>
      <c r="DZ158" s="102"/>
      <c r="EA158" s="102"/>
      <c r="EB158" s="102"/>
      <c r="EC158" s="102"/>
      <c r="ED158" s="102"/>
      <c r="EE158" s="102"/>
      <c r="EF158" s="102"/>
      <c r="EG158" s="102"/>
      <c r="EH158" s="102"/>
      <c r="EI158" s="102"/>
      <c r="EJ158" s="102"/>
      <c r="EK158" s="102"/>
      <c r="EL158" s="102"/>
      <c r="EM158" s="102"/>
      <c r="EN158" s="102"/>
      <c r="EO158" s="102"/>
      <c r="EP158" s="102"/>
      <c r="EQ158" s="102"/>
      <c r="ER158" s="102"/>
      <c r="ES158" s="102"/>
      <c r="ET158" s="102"/>
      <c r="EU158" s="102"/>
      <c r="EV158" s="102"/>
      <c r="EW158" s="102"/>
      <c r="EX158" s="102"/>
      <c r="EY158" s="102"/>
      <c r="EZ158" s="102"/>
      <c r="FA158" s="102"/>
      <c r="FB158" s="102"/>
      <c r="FC158" s="102"/>
      <c r="FD158" s="102"/>
      <c r="FE158" s="102"/>
      <c r="FF158" s="102"/>
      <c r="FG158" s="102"/>
      <c r="FH158" s="102"/>
      <c r="FI158" s="102"/>
      <c r="FJ158" s="102"/>
      <c r="FK158" s="102"/>
      <c r="FL158" s="102"/>
      <c r="FM158" s="102"/>
    </row>
    <row r="159" spans="41:169" ht="18.75" customHeight="1" x14ac:dyDescent="0.3"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2"/>
      <c r="DY159" s="102"/>
      <c r="DZ159" s="102"/>
      <c r="EA159" s="102"/>
      <c r="EB159" s="102"/>
      <c r="EC159" s="102"/>
      <c r="ED159" s="102"/>
      <c r="EE159" s="102"/>
      <c r="EF159" s="102"/>
      <c r="EG159" s="102"/>
      <c r="EH159" s="102"/>
      <c r="EI159" s="102"/>
      <c r="EJ159" s="102"/>
      <c r="EK159" s="102"/>
      <c r="EL159" s="102"/>
      <c r="EM159" s="102"/>
      <c r="EN159" s="102"/>
      <c r="EO159" s="102"/>
      <c r="EP159" s="102"/>
      <c r="EQ159" s="102"/>
      <c r="ER159" s="102"/>
      <c r="ES159" s="102"/>
      <c r="ET159" s="102"/>
      <c r="EU159" s="102"/>
      <c r="EV159" s="102"/>
      <c r="EW159" s="102"/>
      <c r="EX159" s="102"/>
      <c r="EY159" s="102"/>
      <c r="EZ159" s="102"/>
      <c r="FA159" s="102"/>
      <c r="FB159" s="102"/>
      <c r="FC159" s="102"/>
      <c r="FD159" s="102"/>
      <c r="FE159" s="102"/>
      <c r="FF159" s="102"/>
      <c r="FG159" s="102"/>
      <c r="FH159" s="102"/>
      <c r="FI159" s="102"/>
      <c r="FJ159" s="102"/>
      <c r="FK159" s="102"/>
      <c r="FL159" s="102"/>
      <c r="FM159" s="102"/>
    </row>
    <row r="160" spans="41:169" ht="18.75" customHeight="1" x14ac:dyDescent="0.3"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2"/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2"/>
      <c r="EK160" s="102"/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2"/>
      <c r="EX160" s="102"/>
      <c r="EY160" s="102"/>
      <c r="EZ160" s="102"/>
      <c r="FA160" s="102"/>
      <c r="FB160" s="102"/>
      <c r="FC160" s="102"/>
      <c r="FD160" s="102"/>
      <c r="FE160" s="102"/>
      <c r="FF160" s="102"/>
      <c r="FG160" s="102"/>
      <c r="FH160" s="102"/>
      <c r="FI160" s="102"/>
      <c r="FJ160" s="102"/>
      <c r="FK160" s="102"/>
      <c r="FL160" s="102"/>
      <c r="FM160" s="102"/>
    </row>
    <row r="161" spans="41:169" ht="18.75" customHeight="1" x14ac:dyDescent="0.3"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2"/>
      <c r="DY161" s="102"/>
      <c r="DZ161" s="102"/>
      <c r="EA161" s="102"/>
      <c r="EB161" s="102"/>
      <c r="EC161" s="102"/>
      <c r="ED161" s="102"/>
      <c r="EE161" s="102"/>
      <c r="EF161" s="102"/>
      <c r="EG161" s="102"/>
      <c r="EH161" s="102"/>
      <c r="EI161" s="102"/>
      <c r="EJ161" s="102"/>
      <c r="EK161" s="102"/>
      <c r="EL161" s="102"/>
      <c r="EM161" s="102"/>
      <c r="EN161" s="102"/>
      <c r="EO161" s="102"/>
      <c r="EP161" s="102"/>
      <c r="EQ161" s="102"/>
      <c r="ER161" s="102"/>
      <c r="ES161" s="102"/>
      <c r="ET161" s="102"/>
      <c r="EU161" s="102"/>
      <c r="EV161" s="102"/>
      <c r="EW161" s="102"/>
      <c r="EX161" s="102"/>
      <c r="EY161" s="102"/>
      <c r="EZ161" s="102"/>
      <c r="FA161" s="102"/>
      <c r="FB161" s="102"/>
      <c r="FC161" s="102"/>
      <c r="FD161" s="102"/>
      <c r="FE161" s="102"/>
      <c r="FF161" s="102"/>
      <c r="FG161" s="102"/>
      <c r="FH161" s="102"/>
      <c r="FI161" s="102"/>
      <c r="FJ161" s="102"/>
      <c r="FK161" s="102"/>
      <c r="FL161" s="102"/>
      <c r="FM161" s="102"/>
    </row>
    <row r="162" spans="41:169" ht="18.75" customHeight="1" x14ac:dyDescent="0.3"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2"/>
      <c r="DY162" s="102"/>
      <c r="DZ162" s="102"/>
      <c r="EA162" s="102"/>
      <c r="EB162" s="102"/>
      <c r="EC162" s="102"/>
      <c r="ED162" s="102"/>
      <c r="EE162" s="102"/>
      <c r="EF162" s="102"/>
      <c r="EG162" s="102"/>
      <c r="EH162" s="102"/>
      <c r="EI162" s="102"/>
      <c r="EJ162" s="102"/>
      <c r="EK162" s="102"/>
      <c r="EL162" s="102"/>
      <c r="EM162" s="102"/>
      <c r="EN162" s="102"/>
      <c r="EO162" s="102"/>
      <c r="EP162" s="102"/>
      <c r="EQ162" s="102"/>
      <c r="ER162" s="102"/>
      <c r="ES162" s="102"/>
      <c r="ET162" s="102"/>
      <c r="EU162" s="102"/>
      <c r="EV162" s="102"/>
      <c r="EW162" s="102"/>
      <c r="EX162" s="102"/>
      <c r="EY162" s="102"/>
      <c r="EZ162" s="102"/>
      <c r="FA162" s="102"/>
      <c r="FB162" s="102"/>
      <c r="FC162" s="102"/>
      <c r="FD162" s="102"/>
      <c r="FE162" s="102"/>
      <c r="FF162" s="102"/>
      <c r="FG162" s="102"/>
      <c r="FH162" s="102"/>
      <c r="FI162" s="102"/>
      <c r="FJ162" s="102"/>
      <c r="FK162" s="102"/>
      <c r="FL162" s="102"/>
      <c r="FM162" s="102"/>
    </row>
    <row r="163" spans="41:169" ht="18.75" customHeight="1" x14ac:dyDescent="0.3"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2"/>
      <c r="DY163" s="102"/>
      <c r="DZ163" s="102"/>
      <c r="EA163" s="102"/>
      <c r="EB163" s="102"/>
      <c r="EC163" s="102"/>
      <c r="ED163" s="102"/>
      <c r="EE163" s="102"/>
      <c r="EF163" s="102"/>
      <c r="EG163" s="102"/>
      <c r="EH163" s="102"/>
      <c r="EI163" s="102"/>
      <c r="EJ163" s="102"/>
      <c r="EK163" s="102"/>
      <c r="EL163" s="102"/>
      <c r="EM163" s="102"/>
      <c r="EN163" s="102"/>
      <c r="EO163" s="102"/>
      <c r="EP163" s="102"/>
      <c r="EQ163" s="102"/>
      <c r="ER163" s="102"/>
      <c r="ES163" s="102"/>
      <c r="ET163" s="102"/>
      <c r="EU163" s="102"/>
      <c r="EV163" s="102"/>
      <c r="EW163" s="102"/>
      <c r="EX163" s="102"/>
      <c r="EY163" s="102"/>
      <c r="EZ163" s="102"/>
      <c r="FA163" s="102"/>
      <c r="FB163" s="102"/>
      <c r="FC163" s="102"/>
      <c r="FD163" s="102"/>
      <c r="FE163" s="102"/>
      <c r="FF163" s="102"/>
      <c r="FG163" s="102"/>
      <c r="FH163" s="102"/>
      <c r="FI163" s="102"/>
      <c r="FJ163" s="102"/>
      <c r="FK163" s="102"/>
      <c r="FL163" s="102"/>
      <c r="FM163" s="102"/>
    </row>
    <row r="164" spans="41:169" ht="18.75" customHeight="1" x14ac:dyDescent="0.3"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2"/>
      <c r="DY164" s="102"/>
      <c r="DZ164" s="102"/>
      <c r="EA164" s="102"/>
      <c r="EB164" s="102"/>
      <c r="EC164" s="102"/>
      <c r="ED164" s="102"/>
      <c r="EE164" s="102"/>
      <c r="EF164" s="102"/>
      <c r="EG164" s="102"/>
      <c r="EH164" s="102"/>
      <c r="EI164" s="102"/>
      <c r="EJ164" s="102"/>
      <c r="EK164" s="102"/>
      <c r="EL164" s="102"/>
      <c r="EM164" s="102"/>
      <c r="EN164" s="102"/>
      <c r="EO164" s="102"/>
      <c r="EP164" s="102"/>
      <c r="EQ164" s="102"/>
      <c r="ER164" s="102"/>
      <c r="ES164" s="102"/>
      <c r="ET164" s="102"/>
      <c r="EU164" s="102"/>
      <c r="EV164" s="102"/>
      <c r="EW164" s="102"/>
      <c r="EX164" s="102"/>
      <c r="EY164" s="102"/>
      <c r="EZ164" s="102"/>
      <c r="FA164" s="102"/>
      <c r="FB164" s="102"/>
      <c r="FC164" s="102"/>
      <c r="FD164" s="102"/>
      <c r="FE164" s="102"/>
      <c r="FF164" s="102"/>
      <c r="FG164" s="102"/>
      <c r="FH164" s="102"/>
      <c r="FI164" s="102"/>
      <c r="FJ164" s="102"/>
      <c r="FK164" s="102"/>
      <c r="FL164" s="102"/>
      <c r="FM164" s="102"/>
    </row>
    <row r="165" spans="41:169" ht="18.75" customHeight="1" x14ac:dyDescent="0.2"/>
    <row r="166" spans="41:169" ht="18.75" customHeight="1" x14ac:dyDescent="0.2"/>
    <row r="167" spans="41:169" ht="18.75" customHeight="1" x14ac:dyDescent="0.2"/>
    <row r="168" spans="41:169" ht="18.75" customHeight="1" x14ac:dyDescent="0.2"/>
    <row r="169" spans="41:169" ht="18.75" customHeight="1" x14ac:dyDescent="0.2"/>
    <row r="170" spans="41:169" ht="18.75" customHeight="1" x14ac:dyDescent="0.2"/>
    <row r="171" spans="41:169" ht="18.75" customHeight="1" x14ac:dyDescent="0.2"/>
    <row r="172" spans="41:169" ht="18.75" customHeight="1" x14ac:dyDescent="0.2"/>
    <row r="173" spans="41:169" ht="18.75" customHeight="1" x14ac:dyDescent="0.2"/>
    <row r="174" spans="41:169" ht="18.75" customHeight="1" x14ac:dyDescent="0.2"/>
    <row r="175" spans="41:169" ht="18.75" customHeight="1" x14ac:dyDescent="0.2"/>
    <row r="176" spans="41:169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  <row r="262" ht="18.75" customHeight="1" x14ac:dyDescent="0.2"/>
    <row r="263" ht="18.75" customHeight="1" x14ac:dyDescent="0.2"/>
    <row r="264" ht="18.75" customHeight="1" x14ac:dyDescent="0.2"/>
    <row r="265" ht="18.75" customHeight="1" x14ac:dyDescent="0.2"/>
    <row r="266" ht="18.75" customHeight="1" x14ac:dyDescent="0.2"/>
    <row r="267" ht="18.75" customHeight="1" x14ac:dyDescent="0.2"/>
    <row r="268" ht="18.75" customHeight="1" x14ac:dyDescent="0.2"/>
    <row r="269" ht="18.75" customHeight="1" x14ac:dyDescent="0.2"/>
    <row r="270" ht="18.75" customHeight="1" x14ac:dyDescent="0.2"/>
    <row r="271" ht="18.75" customHeight="1" x14ac:dyDescent="0.2"/>
    <row r="272" ht="18.75" customHeight="1" x14ac:dyDescent="0.2"/>
    <row r="273" ht="18.75" customHeight="1" x14ac:dyDescent="0.2"/>
    <row r="274" ht="18.75" customHeight="1" x14ac:dyDescent="0.2"/>
    <row r="275" ht="18.75" customHeight="1" x14ac:dyDescent="0.2"/>
    <row r="276" ht="18.75" customHeight="1" x14ac:dyDescent="0.2"/>
    <row r="277" ht="18.75" customHeight="1" x14ac:dyDescent="0.2"/>
    <row r="278" ht="18.75" customHeight="1" x14ac:dyDescent="0.2"/>
    <row r="279" ht="18.75" customHeight="1" x14ac:dyDescent="0.2"/>
    <row r="280" ht="18.75" customHeight="1" x14ac:dyDescent="0.2"/>
    <row r="281" ht="18.75" customHeight="1" x14ac:dyDescent="0.2"/>
    <row r="282" ht="18.75" customHeight="1" x14ac:dyDescent="0.2"/>
    <row r="283" ht="18.75" customHeight="1" x14ac:dyDescent="0.2"/>
    <row r="284" ht="18.75" customHeight="1" x14ac:dyDescent="0.2"/>
    <row r="285" ht="18.75" customHeight="1" x14ac:dyDescent="0.2"/>
    <row r="286" ht="18.75" customHeight="1" x14ac:dyDescent="0.2"/>
    <row r="287" ht="18.75" customHeight="1" x14ac:dyDescent="0.2"/>
    <row r="288" ht="18.75" customHeight="1" x14ac:dyDescent="0.2"/>
    <row r="289" ht="18.75" customHeight="1" x14ac:dyDescent="0.2"/>
    <row r="290" ht="18.75" customHeight="1" x14ac:dyDescent="0.2"/>
    <row r="291" ht="18.75" customHeight="1" x14ac:dyDescent="0.2"/>
    <row r="292" ht="18.75" customHeight="1" x14ac:dyDescent="0.2"/>
    <row r="293" ht="18.75" customHeight="1" x14ac:dyDescent="0.2"/>
    <row r="294" ht="18.75" customHeight="1" x14ac:dyDescent="0.2"/>
    <row r="295" ht="18.75" customHeight="1" x14ac:dyDescent="0.2"/>
    <row r="296" ht="18.75" customHeight="1" x14ac:dyDescent="0.2"/>
    <row r="297" ht="18.75" customHeight="1" x14ac:dyDescent="0.2"/>
    <row r="298" ht="18.75" customHeight="1" x14ac:dyDescent="0.2"/>
    <row r="299" ht="18.75" customHeight="1" x14ac:dyDescent="0.2"/>
    <row r="300" ht="18.75" customHeight="1" x14ac:dyDescent="0.2"/>
    <row r="301" ht="18.75" customHeight="1" x14ac:dyDescent="0.2"/>
    <row r="302" ht="18.75" customHeight="1" x14ac:dyDescent="0.2"/>
    <row r="303" ht="18.75" customHeight="1" x14ac:dyDescent="0.2"/>
    <row r="304" ht="18.75" customHeight="1" x14ac:dyDescent="0.2"/>
    <row r="305" ht="18.75" customHeight="1" x14ac:dyDescent="0.2"/>
    <row r="306" ht="18.75" customHeight="1" x14ac:dyDescent="0.2"/>
    <row r="307" ht="18.75" customHeight="1" x14ac:dyDescent="0.2"/>
    <row r="308" ht="18.75" customHeight="1" x14ac:dyDescent="0.2"/>
    <row r="309" ht="18.75" customHeight="1" x14ac:dyDescent="0.2"/>
    <row r="310" ht="18.75" customHeight="1" x14ac:dyDescent="0.2"/>
    <row r="311" ht="18.75" customHeight="1" x14ac:dyDescent="0.2"/>
    <row r="312" ht="18.75" customHeight="1" x14ac:dyDescent="0.2"/>
    <row r="313" ht="18.75" customHeight="1" x14ac:dyDescent="0.2"/>
    <row r="314" ht="18.75" customHeight="1" x14ac:dyDescent="0.2"/>
    <row r="315" ht="18.75" customHeight="1" x14ac:dyDescent="0.2"/>
    <row r="316" ht="18.75" customHeight="1" x14ac:dyDescent="0.2"/>
    <row r="317" ht="18.75" customHeight="1" x14ac:dyDescent="0.2"/>
    <row r="318" ht="18.75" customHeight="1" x14ac:dyDescent="0.2"/>
    <row r="319" ht="18.75" customHeight="1" x14ac:dyDescent="0.2"/>
    <row r="320" ht="18.75" customHeight="1" x14ac:dyDescent="0.2"/>
    <row r="321" ht="18.75" customHeight="1" x14ac:dyDescent="0.2"/>
    <row r="322" ht="18.75" customHeight="1" x14ac:dyDescent="0.2"/>
    <row r="323" ht="18.75" customHeight="1" x14ac:dyDescent="0.2"/>
    <row r="324" ht="18.75" customHeight="1" x14ac:dyDescent="0.2"/>
    <row r="325" ht="18.75" customHeight="1" x14ac:dyDescent="0.2"/>
    <row r="326" ht="18.75" customHeight="1" x14ac:dyDescent="0.2"/>
    <row r="327" ht="18.75" customHeight="1" x14ac:dyDescent="0.2"/>
    <row r="328" ht="18.75" customHeight="1" x14ac:dyDescent="0.2"/>
    <row r="329" ht="18.75" customHeight="1" x14ac:dyDescent="0.2"/>
    <row r="330" ht="18.75" customHeight="1" x14ac:dyDescent="0.2"/>
    <row r="331" ht="18.75" customHeight="1" x14ac:dyDescent="0.2"/>
    <row r="332" ht="18.75" customHeight="1" x14ac:dyDescent="0.2"/>
    <row r="333" ht="18.75" customHeight="1" x14ac:dyDescent="0.2"/>
    <row r="334" ht="18.75" customHeight="1" x14ac:dyDescent="0.2"/>
    <row r="335" ht="18.75" customHeight="1" x14ac:dyDescent="0.2"/>
    <row r="336" ht="18.75" customHeight="1" x14ac:dyDescent="0.2"/>
    <row r="337" ht="18.75" customHeight="1" x14ac:dyDescent="0.2"/>
    <row r="338" ht="18.75" customHeight="1" x14ac:dyDescent="0.2"/>
    <row r="339" ht="18.75" customHeight="1" x14ac:dyDescent="0.2"/>
    <row r="340" ht="18.75" customHeight="1" x14ac:dyDescent="0.2"/>
    <row r="341" ht="18.75" customHeight="1" x14ac:dyDescent="0.2"/>
    <row r="342" ht="18.75" customHeight="1" x14ac:dyDescent="0.2"/>
    <row r="343" ht="18.75" customHeight="1" x14ac:dyDescent="0.2"/>
    <row r="344" ht="18.75" customHeight="1" x14ac:dyDescent="0.2"/>
    <row r="345" ht="18.75" customHeight="1" x14ac:dyDescent="0.2"/>
    <row r="346" ht="18.75" customHeight="1" x14ac:dyDescent="0.2"/>
    <row r="347" ht="18.75" customHeight="1" x14ac:dyDescent="0.2"/>
    <row r="348" ht="18.75" customHeight="1" x14ac:dyDescent="0.2"/>
    <row r="349" ht="18.75" customHeight="1" x14ac:dyDescent="0.2"/>
    <row r="350" ht="18.75" customHeight="1" x14ac:dyDescent="0.2"/>
    <row r="351" ht="18.75" customHeight="1" x14ac:dyDescent="0.2"/>
    <row r="352" ht="18.75" customHeight="1" x14ac:dyDescent="0.2"/>
    <row r="353" ht="18.75" customHeight="1" x14ac:dyDescent="0.2"/>
    <row r="354" ht="18.75" customHeight="1" x14ac:dyDescent="0.2"/>
    <row r="355" ht="18.7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8" ht="18.75" customHeight="1" x14ac:dyDescent="0.2"/>
    <row r="369" ht="18.75" customHeight="1" x14ac:dyDescent="0.2"/>
    <row r="370" ht="18.75" customHeight="1" x14ac:dyDescent="0.2"/>
    <row r="371" ht="18.75" customHeight="1" x14ac:dyDescent="0.2"/>
    <row r="372" ht="18.75" customHeight="1" x14ac:dyDescent="0.2"/>
    <row r="373" ht="18.75" customHeight="1" x14ac:dyDescent="0.2"/>
    <row r="374" ht="18.75" customHeight="1" x14ac:dyDescent="0.2"/>
    <row r="375" ht="18.75" customHeight="1" x14ac:dyDescent="0.2"/>
    <row r="376" ht="18.75" customHeight="1" x14ac:dyDescent="0.2"/>
    <row r="377" ht="18.75" customHeight="1" x14ac:dyDescent="0.2"/>
    <row r="378" ht="18.75" customHeight="1" x14ac:dyDescent="0.2"/>
    <row r="379" ht="18.75" customHeight="1" x14ac:dyDescent="0.2"/>
    <row r="380" ht="18.75" customHeight="1" x14ac:dyDescent="0.2"/>
    <row r="381" ht="18.75" customHeight="1" x14ac:dyDescent="0.2"/>
    <row r="382" ht="18.75" customHeight="1" x14ac:dyDescent="0.2"/>
    <row r="383" ht="18.75" customHeight="1" x14ac:dyDescent="0.2"/>
    <row r="384" ht="18.75" customHeight="1" x14ac:dyDescent="0.2"/>
    <row r="385" ht="18.75" customHeight="1" x14ac:dyDescent="0.2"/>
    <row r="386" ht="18.75" customHeight="1" x14ac:dyDescent="0.2"/>
    <row r="387" ht="18.75" customHeight="1" x14ac:dyDescent="0.2"/>
    <row r="388" ht="18.75" customHeight="1" x14ac:dyDescent="0.2"/>
    <row r="389" ht="18.75" customHeight="1" x14ac:dyDescent="0.2"/>
    <row r="390" ht="18.75" customHeight="1" x14ac:dyDescent="0.2"/>
    <row r="391" ht="18.75" customHeight="1" x14ac:dyDescent="0.2"/>
    <row r="392" ht="18.75" customHeight="1" x14ac:dyDescent="0.2"/>
    <row r="393" ht="18.75" customHeight="1" x14ac:dyDescent="0.2"/>
    <row r="394" ht="18.75" customHeight="1" x14ac:dyDescent="0.2"/>
    <row r="395" ht="18.75" customHeight="1" x14ac:dyDescent="0.2"/>
    <row r="396" ht="18.75" customHeight="1" x14ac:dyDescent="0.2"/>
    <row r="397" ht="18.75" customHeight="1" x14ac:dyDescent="0.2"/>
    <row r="398" ht="18.75" customHeight="1" x14ac:dyDescent="0.2"/>
    <row r="399" ht="18.75" customHeight="1" x14ac:dyDescent="0.2"/>
    <row r="400" ht="18.75" customHeight="1" x14ac:dyDescent="0.2"/>
    <row r="401" ht="18.75" customHeight="1" x14ac:dyDescent="0.2"/>
    <row r="402" ht="18.75" customHeight="1" x14ac:dyDescent="0.2"/>
    <row r="403" ht="18.75" customHeight="1" x14ac:dyDescent="0.2"/>
    <row r="404" ht="18.75" customHeight="1" x14ac:dyDescent="0.2"/>
    <row r="405" ht="18.75" customHeight="1" x14ac:dyDescent="0.2"/>
    <row r="406" ht="18.75" customHeight="1" x14ac:dyDescent="0.2"/>
    <row r="407" ht="18.75" customHeight="1" x14ac:dyDescent="0.2"/>
    <row r="408" ht="18.75" customHeight="1" x14ac:dyDescent="0.2"/>
    <row r="409" ht="18.75" customHeight="1" x14ac:dyDescent="0.2"/>
    <row r="410" ht="18.75" customHeight="1" x14ac:dyDescent="0.2"/>
    <row r="411" ht="18.75" customHeight="1" x14ac:dyDescent="0.2"/>
    <row r="412" ht="18.75" customHeight="1" x14ac:dyDescent="0.2"/>
    <row r="413" ht="18.75" customHeight="1" x14ac:dyDescent="0.2"/>
    <row r="414" ht="18.75" customHeight="1" x14ac:dyDescent="0.2"/>
    <row r="415" ht="18.75" customHeight="1" x14ac:dyDescent="0.2"/>
    <row r="416" ht="18.75" customHeight="1" x14ac:dyDescent="0.2"/>
    <row r="417" ht="18.75" customHeight="1" x14ac:dyDescent="0.2"/>
    <row r="418" ht="18.75" customHeight="1" x14ac:dyDescent="0.2"/>
    <row r="419" ht="18.75" customHeight="1" x14ac:dyDescent="0.2"/>
    <row r="420" ht="18.75" customHeight="1" x14ac:dyDescent="0.2"/>
    <row r="421" ht="18.75" customHeight="1" x14ac:dyDescent="0.2"/>
    <row r="422" ht="18.75" customHeight="1" x14ac:dyDescent="0.2"/>
    <row r="423" ht="18.75" customHeight="1" x14ac:dyDescent="0.2"/>
    <row r="424" ht="18.75" customHeight="1" x14ac:dyDescent="0.2"/>
    <row r="425" ht="18.75" customHeight="1" x14ac:dyDescent="0.2"/>
    <row r="426" ht="18.75" customHeight="1" x14ac:dyDescent="0.2"/>
    <row r="427" ht="18.75" customHeight="1" x14ac:dyDescent="0.2"/>
    <row r="428" ht="18.75" customHeight="1" x14ac:dyDescent="0.2"/>
    <row r="429" ht="18.75" customHeight="1" x14ac:dyDescent="0.2"/>
    <row r="430" ht="18.75" customHeight="1" x14ac:dyDescent="0.2"/>
  </sheetData>
  <mergeCells count="573">
    <mergeCell ref="GI74:GK74"/>
    <mergeCell ref="FQ74:FS74"/>
    <mergeCell ref="FT74:FV74"/>
    <mergeCell ref="FW74:FY74"/>
    <mergeCell ref="FZ74:GB74"/>
    <mergeCell ref="GC74:GE74"/>
    <mergeCell ref="GF74:GH74"/>
    <mergeCell ref="EY74:FA74"/>
    <mergeCell ref="FB74:FD74"/>
    <mergeCell ref="FE74:FG74"/>
    <mergeCell ref="FH74:FJ74"/>
    <mergeCell ref="FK74:FM74"/>
    <mergeCell ref="FN74:FP74"/>
    <mergeCell ref="EG74:EI74"/>
    <mergeCell ref="EJ74:EL74"/>
    <mergeCell ref="EM74:EO74"/>
    <mergeCell ref="EP74:ER74"/>
    <mergeCell ref="ES74:EU74"/>
    <mergeCell ref="EV74:EX74"/>
    <mergeCell ref="DO74:DQ74"/>
    <mergeCell ref="DR74:DT74"/>
    <mergeCell ref="DU74:DW74"/>
    <mergeCell ref="DX74:DZ74"/>
    <mergeCell ref="EA74:EC74"/>
    <mergeCell ref="ED74:EF74"/>
    <mergeCell ref="CW74:CY74"/>
    <mergeCell ref="CZ74:DB74"/>
    <mergeCell ref="DC74:DE74"/>
    <mergeCell ref="DF74:DH74"/>
    <mergeCell ref="DI74:DK74"/>
    <mergeCell ref="DL74:DN74"/>
    <mergeCell ref="CE74:CG74"/>
    <mergeCell ref="CH74:CJ74"/>
    <mergeCell ref="CK74:CM74"/>
    <mergeCell ref="CN74:CP74"/>
    <mergeCell ref="CQ74:CS74"/>
    <mergeCell ref="CT74:CV74"/>
    <mergeCell ref="BM74:BO74"/>
    <mergeCell ref="BP74:BR74"/>
    <mergeCell ref="BS74:BU74"/>
    <mergeCell ref="BV74:BX74"/>
    <mergeCell ref="BY74:CA74"/>
    <mergeCell ref="CB74:CD74"/>
    <mergeCell ref="AU74:AW74"/>
    <mergeCell ref="AX74:AZ74"/>
    <mergeCell ref="BA74:BC74"/>
    <mergeCell ref="BD74:BF74"/>
    <mergeCell ref="BG74:BI74"/>
    <mergeCell ref="BJ74:BL74"/>
    <mergeCell ref="AC74:AE74"/>
    <mergeCell ref="AF74:AH74"/>
    <mergeCell ref="AI74:AK74"/>
    <mergeCell ref="AL74:AN74"/>
    <mergeCell ref="AO74:AQ74"/>
    <mergeCell ref="AR74:AT74"/>
    <mergeCell ref="GI73:GK73"/>
    <mergeCell ref="B74:D74"/>
    <mergeCell ref="E74:G74"/>
    <mergeCell ref="H74:J74"/>
    <mergeCell ref="K74:M74"/>
    <mergeCell ref="N74:P74"/>
    <mergeCell ref="Q74:S74"/>
    <mergeCell ref="T74:V74"/>
    <mergeCell ref="W74:Y74"/>
    <mergeCell ref="Z74:AB74"/>
    <mergeCell ref="FQ73:FS73"/>
    <mergeCell ref="FT73:FV73"/>
    <mergeCell ref="FW73:FY73"/>
    <mergeCell ref="FZ73:GB73"/>
    <mergeCell ref="GC73:GE73"/>
    <mergeCell ref="GF73:GH73"/>
    <mergeCell ref="EY73:FA73"/>
    <mergeCell ref="FB73:FD73"/>
    <mergeCell ref="FE73:FG73"/>
    <mergeCell ref="FH73:FJ73"/>
    <mergeCell ref="FK73:FM73"/>
    <mergeCell ref="FN73:FP73"/>
    <mergeCell ref="EG73:EI73"/>
    <mergeCell ref="EJ73:EL73"/>
    <mergeCell ref="EM73:EO73"/>
    <mergeCell ref="EP73:ER73"/>
    <mergeCell ref="ES73:EU73"/>
    <mergeCell ref="EV73:EX73"/>
    <mergeCell ref="DO73:DQ73"/>
    <mergeCell ref="DR73:DT73"/>
    <mergeCell ref="DU73:DW73"/>
    <mergeCell ref="DX73:DZ73"/>
    <mergeCell ref="EA73:EC73"/>
    <mergeCell ref="ED73:EF73"/>
    <mergeCell ref="CW73:CY73"/>
    <mergeCell ref="CZ73:DB73"/>
    <mergeCell ref="DC73:DE73"/>
    <mergeCell ref="DF73:DH73"/>
    <mergeCell ref="DI73:DK73"/>
    <mergeCell ref="DL73:DN73"/>
    <mergeCell ref="CE73:CG73"/>
    <mergeCell ref="CH73:CJ73"/>
    <mergeCell ref="CK73:CM73"/>
    <mergeCell ref="CN73:CP73"/>
    <mergeCell ref="CQ73:CS73"/>
    <mergeCell ref="CT73:CV73"/>
    <mergeCell ref="BM73:BO73"/>
    <mergeCell ref="BP73:BR73"/>
    <mergeCell ref="BS73:BU73"/>
    <mergeCell ref="BV73:BX73"/>
    <mergeCell ref="BY73:CA73"/>
    <mergeCell ref="CB73:CD73"/>
    <mergeCell ref="AU73:AW73"/>
    <mergeCell ref="AX73:AZ73"/>
    <mergeCell ref="BA73:BC73"/>
    <mergeCell ref="BD73:BF73"/>
    <mergeCell ref="BG73:BI73"/>
    <mergeCell ref="BJ73:BL73"/>
    <mergeCell ref="AC73:AE73"/>
    <mergeCell ref="AF73:AH73"/>
    <mergeCell ref="AI73:AK73"/>
    <mergeCell ref="AL73:AN73"/>
    <mergeCell ref="AO73:AQ73"/>
    <mergeCell ref="AR73:AT73"/>
    <mergeCell ref="GI72:GK72"/>
    <mergeCell ref="B73:D73"/>
    <mergeCell ref="E73:G73"/>
    <mergeCell ref="H73:J73"/>
    <mergeCell ref="K73:M73"/>
    <mergeCell ref="N73:P73"/>
    <mergeCell ref="Q73:S73"/>
    <mergeCell ref="T73:V73"/>
    <mergeCell ref="W73:Y73"/>
    <mergeCell ref="Z73:AB73"/>
    <mergeCell ref="FQ72:FS72"/>
    <mergeCell ref="FT72:FV72"/>
    <mergeCell ref="FW72:FY72"/>
    <mergeCell ref="FZ72:GB72"/>
    <mergeCell ref="GC72:GE72"/>
    <mergeCell ref="GF72:GH72"/>
    <mergeCell ref="EY72:FA72"/>
    <mergeCell ref="FB72:FD72"/>
    <mergeCell ref="FE72:FG72"/>
    <mergeCell ref="FH72:FJ72"/>
    <mergeCell ref="FK72:FM72"/>
    <mergeCell ref="FN72:FP72"/>
    <mergeCell ref="EG72:EI72"/>
    <mergeCell ref="EJ72:EL72"/>
    <mergeCell ref="EM72:EO72"/>
    <mergeCell ref="EP72:ER72"/>
    <mergeCell ref="ES72:EU72"/>
    <mergeCell ref="EV72:EX72"/>
    <mergeCell ref="DO72:DQ72"/>
    <mergeCell ref="DR72:DT72"/>
    <mergeCell ref="DU72:DW72"/>
    <mergeCell ref="DX72:DZ72"/>
    <mergeCell ref="EA72:EC72"/>
    <mergeCell ref="ED72:EF72"/>
    <mergeCell ref="CW72:CY72"/>
    <mergeCell ref="CZ72:DB72"/>
    <mergeCell ref="DC72:DE72"/>
    <mergeCell ref="DF72:DH72"/>
    <mergeCell ref="DI72:DK72"/>
    <mergeCell ref="DL72:DN72"/>
    <mergeCell ref="CE72:CG72"/>
    <mergeCell ref="CH72:CJ72"/>
    <mergeCell ref="CK72:CM72"/>
    <mergeCell ref="CN72:CP72"/>
    <mergeCell ref="CQ72:CS72"/>
    <mergeCell ref="CT72:CV72"/>
    <mergeCell ref="BM72:BO72"/>
    <mergeCell ref="BP72:BR72"/>
    <mergeCell ref="BS72:BU72"/>
    <mergeCell ref="BV72:BX72"/>
    <mergeCell ref="BY72:CA72"/>
    <mergeCell ref="CB72:CD72"/>
    <mergeCell ref="AU72:AW72"/>
    <mergeCell ref="AX72:AZ72"/>
    <mergeCell ref="BA72:BC72"/>
    <mergeCell ref="BD72:BF72"/>
    <mergeCell ref="BG72:BI72"/>
    <mergeCell ref="BJ72:BL72"/>
    <mergeCell ref="AC72:AE72"/>
    <mergeCell ref="AF72:AH72"/>
    <mergeCell ref="AI72:AK72"/>
    <mergeCell ref="AL72:AN72"/>
    <mergeCell ref="AO72:AQ72"/>
    <mergeCell ref="AR72:AT72"/>
    <mergeCell ref="GI71:GK71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FQ71:FS71"/>
    <mergeCell ref="FT71:FV71"/>
    <mergeCell ref="FW71:FY71"/>
    <mergeCell ref="FZ71:GB71"/>
    <mergeCell ref="GC71:GE71"/>
    <mergeCell ref="GF71:GH71"/>
    <mergeCell ref="EY71:FA71"/>
    <mergeCell ref="FB71:FD71"/>
    <mergeCell ref="FE71:FG71"/>
    <mergeCell ref="FH71:FJ71"/>
    <mergeCell ref="FK71:FM71"/>
    <mergeCell ref="FN71:FP71"/>
    <mergeCell ref="EG71:EI71"/>
    <mergeCell ref="EJ71:EL71"/>
    <mergeCell ref="EM71:EO71"/>
    <mergeCell ref="EP71:ER71"/>
    <mergeCell ref="ES71:EU71"/>
    <mergeCell ref="EV71:EX71"/>
    <mergeCell ref="DO71:DQ71"/>
    <mergeCell ref="DR71:DT71"/>
    <mergeCell ref="DU71:DW71"/>
    <mergeCell ref="DX71:DZ71"/>
    <mergeCell ref="EA71:EC71"/>
    <mergeCell ref="ED71:EF71"/>
    <mergeCell ref="CW71:CY71"/>
    <mergeCell ref="CZ71:DB71"/>
    <mergeCell ref="DC71:DE71"/>
    <mergeCell ref="DF71:DH71"/>
    <mergeCell ref="DI71:DK71"/>
    <mergeCell ref="DL71:DN71"/>
    <mergeCell ref="CE71:CG71"/>
    <mergeCell ref="CH71:CJ71"/>
    <mergeCell ref="CK71:CM71"/>
    <mergeCell ref="CN71:CP71"/>
    <mergeCell ref="CQ71:CS71"/>
    <mergeCell ref="CT71:CV71"/>
    <mergeCell ref="BM71:BO71"/>
    <mergeCell ref="BP71:BR71"/>
    <mergeCell ref="BS71:BU71"/>
    <mergeCell ref="BV71:BX71"/>
    <mergeCell ref="BY71:CA71"/>
    <mergeCell ref="CB71:CD71"/>
    <mergeCell ref="AU71:AW71"/>
    <mergeCell ref="AX71:AZ71"/>
    <mergeCell ref="BA71:BC71"/>
    <mergeCell ref="BD71:BF71"/>
    <mergeCell ref="BG71:BI71"/>
    <mergeCell ref="BJ71:BL71"/>
    <mergeCell ref="AC71:AE71"/>
    <mergeCell ref="AF71:AH71"/>
    <mergeCell ref="AI71:AK71"/>
    <mergeCell ref="AL71:AN71"/>
    <mergeCell ref="AO71:AQ71"/>
    <mergeCell ref="AR71:AT71"/>
    <mergeCell ref="GI70:GK70"/>
    <mergeCell ref="B71:D71"/>
    <mergeCell ref="E71:G71"/>
    <mergeCell ref="H71:J71"/>
    <mergeCell ref="K71:M71"/>
    <mergeCell ref="N71:P71"/>
    <mergeCell ref="Q71:S71"/>
    <mergeCell ref="T71:V71"/>
    <mergeCell ref="W71:Y71"/>
    <mergeCell ref="Z71:AB71"/>
    <mergeCell ref="FQ70:FS70"/>
    <mergeCell ref="FT70:FV70"/>
    <mergeCell ref="FW70:FY70"/>
    <mergeCell ref="FZ70:GB70"/>
    <mergeCell ref="GC70:GE70"/>
    <mergeCell ref="GF70:GH70"/>
    <mergeCell ref="EY70:FA70"/>
    <mergeCell ref="FB70:FD70"/>
    <mergeCell ref="FE70:FG70"/>
    <mergeCell ref="FH70:FJ70"/>
    <mergeCell ref="FK70:FM70"/>
    <mergeCell ref="FN70:FP70"/>
    <mergeCell ref="EG70:EI70"/>
    <mergeCell ref="EJ70:EL70"/>
    <mergeCell ref="EM70:EO70"/>
    <mergeCell ref="EP70:ER70"/>
    <mergeCell ref="ES70:EU70"/>
    <mergeCell ref="EV70:EX70"/>
    <mergeCell ref="DO70:DQ70"/>
    <mergeCell ref="DR70:DT70"/>
    <mergeCell ref="DU70:DW70"/>
    <mergeCell ref="DX70:DZ70"/>
    <mergeCell ref="EA70:EC70"/>
    <mergeCell ref="ED70:EF70"/>
    <mergeCell ref="CW70:CY70"/>
    <mergeCell ref="CZ70:DB70"/>
    <mergeCell ref="DC70:DE70"/>
    <mergeCell ref="DF70:DH70"/>
    <mergeCell ref="DI70:DK70"/>
    <mergeCell ref="DL70:DN70"/>
    <mergeCell ref="CE70:CG70"/>
    <mergeCell ref="CH70:CJ70"/>
    <mergeCell ref="CK70:CM70"/>
    <mergeCell ref="CN70:CP70"/>
    <mergeCell ref="CQ70:CS70"/>
    <mergeCell ref="CT70:CV70"/>
    <mergeCell ref="BM70:BO70"/>
    <mergeCell ref="BP70:BR70"/>
    <mergeCell ref="BS70:BU70"/>
    <mergeCell ref="BV70:BX70"/>
    <mergeCell ref="BY70:CA70"/>
    <mergeCell ref="CB70:CD70"/>
    <mergeCell ref="AU70:AW70"/>
    <mergeCell ref="AX70:AZ70"/>
    <mergeCell ref="BA70:BC70"/>
    <mergeCell ref="BD70:BF70"/>
    <mergeCell ref="BG70:BI70"/>
    <mergeCell ref="BJ70:BL70"/>
    <mergeCell ref="AC70:AE70"/>
    <mergeCell ref="AF70:AH70"/>
    <mergeCell ref="AI70:AK70"/>
    <mergeCell ref="AL70:AN70"/>
    <mergeCell ref="AO70:AQ70"/>
    <mergeCell ref="AR70:AT70"/>
    <mergeCell ref="GI33:GK33"/>
    <mergeCell ref="B70:D70"/>
    <mergeCell ref="E70:G70"/>
    <mergeCell ref="H70:J70"/>
    <mergeCell ref="K70:M70"/>
    <mergeCell ref="N70:P70"/>
    <mergeCell ref="Q70:S70"/>
    <mergeCell ref="T70:V70"/>
    <mergeCell ref="W70:Y70"/>
    <mergeCell ref="Z70:AB70"/>
    <mergeCell ref="FQ33:FS33"/>
    <mergeCell ref="FT33:FV33"/>
    <mergeCell ref="FW33:FY33"/>
    <mergeCell ref="FZ33:GB33"/>
    <mergeCell ref="GC33:GE33"/>
    <mergeCell ref="GF33:GH33"/>
    <mergeCell ref="EY33:FA33"/>
    <mergeCell ref="FB33:FD33"/>
    <mergeCell ref="FE33:FG33"/>
    <mergeCell ref="FH33:FJ33"/>
    <mergeCell ref="FK33:FM33"/>
    <mergeCell ref="FN33:FP33"/>
    <mergeCell ref="EG33:EI33"/>
    <mergeCell ref="EJ33:EL33"/>
    <mergeCell ref="EM33:EO33"/>
    <mergeCell ref="EP33:ER33"/>
    <mergeCell ref="ES33:EU33"/>
    <mergeCell ref="EV33:EX33"/>
    <mergeCell ref="DO33:DQ33"/>
    <mergeCell ref="DR33:DT33"/>
    <mergeCell ref="DU33:DW33"/>
    <mergeCell ref="DX33:DZ33"/>
    <mergeCell ref="EA33:EC33"/>
    <mergeCell ref="ED33:EF33"/>
    <mergeCell ref="CW33:CY33"/>
    <mergeCell ref="CZ33:DB33"/>
    <mergeCell ref="DC33:DE33"/>
    <mergeCell ref="DF33:DH33"/>
    <mergeCell ref="DI33:DK33"/>
    <mergeCell ref="DL33:DN33"/>
    <mergeCell ref="CE33:CG33"/>
    <mergeCell ref="CH33:CJ33"/>
    <mergeCell ref="CK33:CM33"/>
    <mergeCell ref="CN33:CP33"/>
    <mergeCell ref="CQ33:CS33"/>
    <mergeCell ref="CT33:CV33"/>
    <mergeCell ref="BM33:BO33"/>
    <mergeCell ref="BP33:BR33"/>
    <mergeCell ref="BS33:BU33"/>
    <mergeCell ref="BV33:BX33"/>
    <mergeCell ref="BY33:CA33"/>
    <mergeCell ref="CB33:CD33"/>
    <mergeCell ref="AU33:AW33"/>
    <mergeCell ref="AX33:AZ33"/>
    <mergeCell ref="BA33:BC33"/>
    <mergeCell ref="BD33:BF33"/>
    <mergeCell ref="BG33:BI33"/>
    <mergeCell ref="BJ33:BL33"/>
    <mergeCell ref="AC33:AE33"/>
    <mergeCell ref="AF33:AH33"/>
    <mergeCell ref="AI33:AK33"/>
    <mergeCell ref="AL33:AN33"/>
    <mergeCell ref="AO33:AQ33"/>
    <mergeCell ref="AR33:AT33"/>
    <mergeCell ref="FZ32:GK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DO32:DZ32"/>
    <mergeCell ref="EA32:EL32"/>
    <mergeCell ref="EM32:EU32"/>
    <mergeCell ref="EV32:FD32"/>
    <mergeCell ref="FE32:FM32"/>
    <mergeCell ref="FN32:FY32"/>
    <mergeCell ref="BG32:BO32"/>
    <mergeCell ref="BP32:CA32"/>
    <mergeCell ref="CB32:CM32"/>
    <mergeCell ref="CN32:CV32"/>
    <mergeCell ref="CW32:DE32"/>
    <mergeCell ref="DF32:DN32"/>
    <mergeCell ref="GC19:GE19"/>
    <mergeCell ref="GF19:GH19"/>
    <mergeCell ref="GI19:GK19"/>
    <mergeCell ref="A32:A34"/>
    <mergeCell ref="B32:J32"/>
    <mergeCell ref="K32:S32"/>
    <mergeCell ref="T32:AB32"/>
    <mergeCell ref="AC32:AN32"/>
    <mergeCell ref="AO32:AW32"/>
    <mergeCell ref="AX32:BF32"/>
    <mergeCell ref="FK19:FM19"/>
    <mergeCell ref="FN19:FP19"/>
    <mergeCell ref="FQ19:FS19"/>
    <mergeCell ref="FT19:FV19"/>
    <mergeCell ref="FW19:FY19"/>
    <mergeCell ref="FZ19:GB19"/>
    <mergeCell ref="ES19:EU19"/>
    <mergeCell ref="EV19:EX19"/>
    <mergeCell ref="EY19:FA19"/>
    <mergeCell ref="FB19:FD19"/>
    <mergeCell ref="FE19:FG19"/>
    <mergeCell ref="FH19:FJ19"/>
    <mergeCell ref="EA19:EC19"/>
    <mergeCell ref="ED19:EF19"/>
    <mergeCell ref="EG19:EI19"/>
    <mergeCell ref="EJ19:EL19"/>
    <mergeCell ref="EM19:EO19"/>
    <mergeCell ref="EP19:ER19"/>
    <mergeCell ref="DI19:DK19"/>
    <mergeCell ref="DL19:DN19"/>
    <mergeCell ref="DO19:DQ19"/>
    <mergeCell ref="DR19:DT19"/>
    <mergeCell ref="DU19:DW19"/>
    <mergeCell ref="DX19:DZ19"/>
    <mergeCell ref="CQ19:CS19"/>
    <mergeCell ref="CT19:CV19"/>
    <mergeCell ref="CW19:CY19"/>
    <mergeCell ref="CZ19:DB19"/>
    <mergeCell ref="DC19:DE19"/>
    <mergeCell ref="DF19:DH19"/>
    <mergeCell ref="BY19:CA19"/>
    <mergeCell ref="CB19:CD19"/>
    <mergeCell ref="CE19:CG19"/>
    <mergeCell ref="CH19:CJ19"/>
    <mergeCell ref="CK19:CM19"/>
    <mergeCell ref="CN19:CP19"/>
    <mergeCell ref="BG19:BI19"/>
    <mergeCell ref="BJ19:BL19"/>
    <mergeCell ref="BM19:BO19"/>
    <mergeCell ref="BP19:BR19"/>
    <mergeCell ref="BS19:BU19"/>
    <mergeCell ref="BV19:BX19"/>
    <mergeCell ref="AO19:AQ19"/>
    <mergeCell ref="AR19:AT19"/>
    <mergeCell ref="AU19:AW19"/>
    <mergeCell ref="AX19:AZ19"/>
    <mergeCell ref="BA19:BC19"/>
    <mergeCell ref="BD19:BF19"/>
    <mergeCell ref="W19:Y19"/>
    <mergeCell ref="Z19:AB19"/>
    <mergeCell ref="AC19:AE19"/>
    <mergeCell ref="AF19:AH19"/>
    <mergeCell ref="AI19:AK19"/>
    <mergeCell ref="AL19:AN19"/>
    <mergeCell ref="FE18:FM18"/>
    <mergeCell ref="FN18:FY18"/>
    <mergeCell ref="FZ18:GK18"/>
    <mergeCell ref="B19:D19"/>
    <mergeCell ref="E19:G19"/>
    <mergeCell ref="H19:J19"/>
    <mergeCell ref="K19:M19"/>
    <mergeCell ref="N19:P19"/>
    <mergeCell ref="Q19:S19"/>
    <mergeCell ref="T19:V19"/>
    <mergeCell ref="CW18:DE18"/>
    <mergeCell ref="DF18:DN18"/>
    <mergeCell ref="DO18:DZ18"/>
    <mergeCell ref="EA18:EL18"/>
    <mergeCell ref="EM18:EU18"/>
    <mergeCell ref="EV18:FD18"/>
    <mergeCell ref="AO18:AW18"/>
    <mergeCell ref="AX18:BF18"/>
    <mergeCell ref="BG18:BO18"/>
    <mergeCell ref="BP18:CA18"/>
    <mergeCell ref="CB18:CM18"/>
    <mergeCell ref="CN18:CV18"/>
    <mergeCell ref="FW6:FY6"/>
    <mergeCell ref="FZ6:GB6"/>
    <mergeCell ref="GC6:GE6"/>
    <mergeCell ref="GF6:GH6"/>
    <mergeCell ref="GI6:GK6"/>
    <mergeCell ref="A18:A20"/>
    <mergeCell ref="B18:J18"/>
    <mergeCell ref="K18:S18"/>
    <mergeCell ref="T18:AB18"/>
    <mergeCell ref="AC18:AN18"/>
    <mergeCell ref="FE6:FG6"/>
    <mergeCell ref="FH6:FJ6"/>
    <mergeCell ref="FK6:FM6"/>
    <mergeCell ref="FN6:FP6"/>
    <mergeCell ref="FQ6:FS6"/>
    <mergeCell ref="FT6:FV6"/>
    <mergeCell ref="EM6:EO6"/>
    <mergeCell ref="EP6:ER6"/>
    <mergeCell ref="ES6:EU6"/>
    <mergeCell ref="EV6:EX6"/>
    <mergeCell ref="EY6:FA6"/>
    <mergeCell ref="FB6:FD6"/>
    <mergeCell ref="DU6:DW6"/>
    <mergeCell ref="DX6:DZ6"/>
    <mergeCell ref="EA6:EC6"/>
    <mergeCell ref="ED6:EF6"/>
    <mergeCell ref="EG6:EI6"/>
    <mergeCell ref="EJ6:EL6"/>
    <mergeCell ref="DC6:DE6"/>
    <mergeCell ref="DF6:DH6"/>
    <mergeCell ref="DI6:DK6"/>
    <mergeCell ref="DL6:DN6"/>
    <mergeCell ref="DO6:DQ6"/>
    <mergeCell ref="DR6:DT6"/>
    <mergeCell ref="CK6:CM6"/>
    <mergeCell ref="CN6:CP6"/>
    <mergeCell ref="CQ6:CS6"/>
    <mergeCell ref="CT6:CV6"/>
    <mergeCell ref="CW6:CY6"/>
    <mergeCell ref="CZ6:DB6"/>
    <mergeCell ref="BS6:BU6"/>
    <mergeCell ref="BV6:BX6"/>
    <mergeCell ref="BY6:CA6"/>
    <mergeCell ref="CB6:CD6"/>
    <mergeCell ref="CE6:CG6"/>
    <mergeCell ref="CH6:CJ6"/>
    <mergeCell ref="BA6:BC6"/>
    <mergeCell ref="BD6:BF6"/>
    <mergeCell ref="BG6:BI6"/>
    <mergeCell ref="BJ6:BL6"/>
    <mergeCell ref="BM6:BO6"/>
    <mergeCell ref="BP6:BR6"/>
    <mergeCell ref="AI6:AK6"/>
    <mergeCell ref="AL6:AN6"/>
    <mergeCell ref="AO6:AQ6"/>
    <mergeCell ref="AR6:AT6"/>
    <mergeCell ref="AU6:AW6"/>
    <mergeCell ref="AX6:AZ6"/>
    <mergeCell ref="Q6:S6"/>
    <mergeCell ref="T6:V6"/>
    <mergeCell ref="W6:Y6"/>
    <mergeCell ref="Z6:AB6"/>
    <mergeCell ref="AC6:AE6"/>
    <mergeCell ref="AF6:AH6"/>
    <mergeCell ref="EM5:EU5"/>
    <mergeCell ref="EV5:FD5"/>
    <mergeCell ref="FE5:FM5"/>
    <mergeCell ref="FN5:FY5"/>
    <mergeCell ref="FZ5:GK5"/>
    <mergeCell ref="B6:D6"/>
    <mergeCell ref="E6:G6"/>
    <mergeCell ref="H6:J6"/>
    <mergeCell ref="K6:M6"/>
    <mergeCell ref="N6:P6"/>
    <mergeCell ref="CB5:CM5"/>
    <mergeCell ref="CN5:CV5"/>
    <mergeCell ref="CW5:DE5"/>
    <mergeCell ref="DF5:DN5"/>
    <mergeCell ref="DO5:DZ5"/>
    <mergeCell ref="EA5:EL5"/>
    <mergeCell ref="A4:GK4"/>
    <mergeCell ref="A5:A7"/>
    <mergeCell ref="B5:J5"/>
    <mergeCell ref="K5:S5"/>
    <mergeCell ref="T5:AB5"/>
    <mergeCell ref="AC5:AN5"/>
    <mergeCell ref="AO5:AW5"/>
    <mergeCell ref="AX5:BF5"/>
    <mergeCell ref="BG5:BO5"/>
    <mergeCell ref="BP5:CA5"/>
  </mergeCells>
  <printOptions horizontalCentered="1"/>
  <pageMargins left="0.39370078740157483" right="0" top="0.19685039370078741" bottom="0.19685039370078741" header="0.11811023622047245" footer="0.11811023622047245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GM98"/>
  <sheetViews>
    <sheetView tabSelected="1" zoomScale="80" zoomScaleNormal="80" workbookViewId="0">
      <pane xSplit="1" ySplit="7" topLeftCell="AC74" activePane="bottomRight" state="frozen"/>
      <selection pane="topRight" activeCell="B1" sqref="B1"/>
      <selection pane="bottomLeft" activeCell="A8" sqref="A8"/>
      <selection pane="bottomRight" activeCell="AI101" sqref="AI101"/>
    </sheetView>
  </sheetViews>
  <sheetFormatPr defaultRowHeight="12.75" x14ac:dyDescent="0.2"/>
  <cols>
    <col min="1" max="1" width="54.28515625" style="2" customWidth="1"/>
    <col min="2" max="28" width="14.28515625" style="2" hidden="1" customWidth="1"/>
    <col min="29" max="40" width="14.28515625" style="2" customWidth="1"/>
    <col min="41" max="130" width="14.28515625" style="2" hidden="1" customWidth="1"/>
    <col min="131" max="132" width="16.140625" style="2" hidden="1" customWidth="1"/>
    <col min="133" max="139" width="14.28515625" style="2" hidden="1" customWidth="1"/>
    <col min="140" max="140" width="14.85546875" style="2" hidden="1" customWidth="1"/>
    <col min="141" max="141" width="14.42578125" style="2" hidden="1" customWidth="1"/>
    <col min="142" max="181" width="14.28515625" style="2" hidden="1" customWidth="1"/>
    <col min="182" max="182" width="15.7109375" style="2" hidden="1" customWidth="1"/>
    <col min="183" max="183" width="15.42578125" style="2" hidden="1" customWidth="1"/>
    <col min="184" max="190" width="14.28515625" style="2" hidden="1" customWidth="1"/>
    <col min="191" max="192" width="14.7109375" style="2" hidden="1" customWidth="1"/>
    <col min="193" max="193" width="14.28515625" style="2" hidden="1" customWidth="1"/>
    <col min="194" max="194" width="0" style="2" hidden="1" customWidth="1"/>
    <col min="195" max="195" width="12.140625" style="2" hidden="1" customWidth="1"/>
    <col min="196" max="258" width="0" style="2" hidden="1" customWidth="1"/>
    <col min="259" max="16384" width="9.140625" style="2"/>
  </cols>
  <sheetData>
    <row r="1" spans="1:195" ht="20.25" x14ac:dyDescent="0.3">
      <c r="A1" s="1" t="s">
        <v>0</v>
      </c>
    </row>
    <row r="2" spans="1:195" ht="20.25" x14ac:dyDescent="0.3">
      <c r="A2" s="1" t="s">
        <v>1</v>
      </c>
    </row>
    <row r="3" spans="1:195" ht="20.25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5"/>
      <c r="EA3" s="4"/>
      <c r="EB3" s="4"/>
      <c r="EC3" s="4"/>
      <c r="ED3" s="4"/>
      <c r="EE3" s="4"/>
      <c r="EF3" s="4"/>
      <c r="EG3" s="4"/>
      <c r="EH3" s="4"/>
      <c r="EI3" s="5"/>
      <c r="EJ3" s="4"/>
      <c r="EK3" s="4"/>
      <c r="EL3" s="5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5"/>
      <c r="FN3" s="4"/>
      <c r="FO3" s="4"/>
      <c r="FP3" s="4"/>
      <c r="FQ3" s="4"/>
      <c r="FR3" s="4"/>
      <c r="FS3" s="4"/>
      <c r="FT3" s="4"/>
      <c r="FU3" s="4"/>
      <c r="FV3" s="5"/>
      <c r="FW3" s="4"/>
      <c r="FX3" s="4"/>
      <c r="FY3" s="5"/>
      <c r="FZ3" s="4"/>
      <c r="GA3" s="4"/>
      <c r="GB3" s="4"/>
      <c r="GC3" s="4"/>
      <c r="GD3" s="4"/>
      <c r="GE3" s="5"/>
      <c r="GF3" s="4"/>
      <c r="GG3" s="4"/>
      <c r="GH3" s="4"/>
      <c r="GI3" s="4"/>
      <c r="GJ3" s="4"/>
      <c r="GK3" s="4"/>
      <c r="GL3" s="4"/>
    </row>
    <row r="4" spans="1:195" ht="18.75" x14ac:dyDescent="0.3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8"/>
      <c r="GL4" s="5"/>
      <c r="GM4" s="9"/>
    </row>
    <row r="5" spans="1:195" ht="19.5" customHeight="1" x14ac:dyDescent="0.2">
      <c r="A5" s="10" t="s">
        <v>3</v>
      </c>
      <c r="B5" s="11" t="s">
        <v>4</v>
      </c>
      <c r="C5" s="12"/>
      <c r="D5" s="12"/>
      <c r="E5" s="13"/>
      <c r="F5" s="13"/>
      <c r="G5" s="13"/>
      <c r="H5" s="13"/>
      <c r="I5" s="14"/>
      <c r="J5" s="15"/>
      <c r="K5" s="11" t="s">
        <v>5</v>
      </c>
      <c r="L5" s="12"/>
      <c r="M5" s="12"/>
      <c r="N5" s="13"/>
      <c r="O5" s="13"/>
      <c r="P5" s="13"/>
      <c r="Q5" s="13"/>
      <c r="R5" s="14"/>
      <c r="S5" s="15"/>
      <c r="T5" s="11" t="s">
        <v>6</v>
      </c>
      <c r="U5" s="12"/>
      <c r="V5" s="12"/>
      <c r="W5" s="13"/>
      <c r="X5" s="13"/>
      <c r="Y5" s="13"/>
      <c r="Z5" s="13"/>
      <c r="AA5" s="16"/>
      <c r="AB5" s="17"/>
      <c r="AC5" s="18" t="s">
        <v>7</v>
      </c>
      <c r="AD5" s="19"/>
      <c r="AE5" s="19"/>
      <c r="AF5" s="20"/>
      <c r="AG5" s="20"/>
      <c r="AH5" s="20"/>
      <c r="AI5" s="20"/>
      <c r="AJ5" s="20"/>
      <c r="AK5" s="20"/>
      <c r="AL5" s="20"/>
      <c r="AM5" s="20"/>
      <c r="AN5" s="20"/>
      <c r="AO5" s="11" t="s">
        <v>8</v>
      </c>
      <c r="AP5" s="12"/>
      <c r="AQ5" s="12"/>
      <c r="AR5" s="13"/>
      <c r="AS5" s="13"/>
      <c r="AT5" s="13"/>
      <c r="AU5" s="13"/>
      <c r="AV5" s="16"/>
      <c r="AW5" s="17"/>
      <c r="AX5" s="11" t="s">
        <v>9</v>
      </c>
      <c r="AY5" s="12"/>
      <c r="AZ5" s="12"/>
      <c r="BA5" s="13"/>
      <c r="BB5" s="13"/>
      <c r="BC5" s="13"/>
      <c r="BD5" s="13"/>
      <c r="BE5" s="14"/>
      <c r="BF5" s="15"/>
      <c r="BG5" s="11" t="s">
        <v>10</v>
      </c>
      <c r="BH5" s="12"/>
      <c r="BI5" s="12"/>
      <c r="BJ5" s="13"/>
      <c r="BK5" s="13"/>
      <c r="BL5" s="13"/>
      <c r="BM5" s="13"/>
      <c r="BN5" s="14"/>
      <c r="BO5" s="15"/>
      <c r="BP5" s="18" t="s">
        <v>11</v>
      </c>
      <c r="BQ5" s="19"/>
      <c r="BR5" s="19"/>
      <c r="BS5" s="20"/>
      <c r="BT5" s="20"/>
      <c r="BU5" s="20"/>
      <c r="BV5" s="20"/>
      <c r="BW5" s="20"/>
      <c r="BX5" s="20"/>
      <c r="BY5" s="14"/>
      <c r="BZ5" s="14"/>
      <c r="CA5" s="14"/>
      <c r="CB5" s="18" t="s">
        <v>12</v>
      </c>
      <c r="CC5" s="19"/>
      <c r="CD5" s="19"/>
      <c r="CE5" s="20"/>
      <c r="CF5" s="20"/>
      <c r="CG5" s="20"/>
      <c r="CH5" s="20"/>
      <c r="CI5" s="20"/>
      <c r="CJ5" s="20"/>
      <c r="CK5" s="14"/>
      <c r="CL5" s="14"/>
      <c r="CM5" s="14"/>
      <c r="CN5" s="11" t="s">
        <v>13</v>
      </c>
      <c r="CO5" s="12"/>
      <c r="CP5" s="12"/>
      <c r="CQ5" s="13"/>
      <c r="CR5" s="13"/>
      <c r="CS5" s="13"/>
      <c r="CT5" s="13"/>
      <c r="CU5" s="14"/>
      <c r="CV5" s="15"/>
      <c r="CW5" s="11" t="s">
        <v>14</v>
      </c>
      <c r="CX5" s="12"/>
      <c r="CY5" s="12"/>
      <c r="CZ5" s="13"/>
      <c r="DA5" s="13"/>
      <c r="DB5" s="13"/>
      <c r="DC5" s="13"/>
      <c r="DD5" s="14"/>
      <c r="DE5" s="15"/>
      <c r="DF5" s="11" t="s">
        <v>15</v>
      </c>
      <c r="DG5" s="12"/>
      <c r="DH5" s="12"/>
      <c r="DI5" s="13"/>
      <c r="DJ5" s="13"/>
      <c r="DK5" s="13"/>
      <c r="DL5" s="13"/>
      <c r="DM5" s="14"/>
      <c r="DN5" s="15"/>
      <c r="DO5" s="18" t="s">
        <v>16</v>
      </c>
      <c r="DP5" s="19"/>
      <c r="DQ5" s="19"/>
      <c r="DR5" s="20"/>
      <c r="DS5" s="20"/>
      <c r="DT5" s="20"/>
      <c r="DU5" s="20"/>
      <c r="DV5" s="20"/>
      <c r="DW5" s="20"/>
      <c r="DX5" s="14"/>
      <c r="DY5" s="14"/>
      <c r="DZ5" s="14"/>
      <c r="EA5" s="18" t="s">
        <v>17</v>
      </c>
      <c r="EB5" s="19"/>
      <c r="EC5" s="19"/>
      <c r="ED5" s="20"/>
      <c r="EE5" s="20"/>
      <c r="EF5" s="20"/>
      <c r="EG5" s="20"/>
      <c r="EH5" s="20"/>
      <c r="EI5" s="20"/>
      <c r="EJ5" s="14"/>
      <c r="EK5" s="14"/>
      <c r="EL5" s="14"/>
      <c r="EM5" s="11" t="s">
        <v>18</v>
      </c>
      <c r="EN5" s="12"/>
      <c r="EO5" s="12"/>
      <c r="EP5" s="13"/>
      <c r="EQ5" s="13"/>
      <c r="ER5" s="13"/>
      <c r="ES5" s="13"/>
      <c r="ET5" s="14"/>
      <c r="EU5" s="15"/>
      <c r="EV5" s="11" t="s">
        <v>19</v>
      </c>
      <c r="EW5" s="12"/>
      <c r="EX5" s="12"/>
      <c r="EY5" s="13"/>
      <c r="EZ5" s="13"/>
      <c r="FA5" s="13"/>
      <c r="FB5" s="13"/>
      <c r="FC5" s="14"/>
      <c r="FD5" s="15"/>
      <c r="FE5" s="11" t="s">
        <v>20</v>
      </c>
      <c r="FF5" s="12"/>
      <c r="FG5" s="12"/>
      <c r="FH5" s="13"/>
      <c r="FI5" s="13"/>
      <c r="FJ5" s="13"/>
      <c r="FK5" s="13"/>
      <c r="FL5" s="14"/>
      <c r="FM5" s="15"/>
      <c r="FN5" s="18" t="s">
        <v>21</v>
      </c>
      <c r="FO5" s="19"/>
      <c r="FP5" s="19"/>
      <c r="FQ5" s="20"/>
      <c r="FR5" s="20"/>
      <c r="FS5" s="20"/>
      <c r="FT5" s="20"/>
      <c r="FU5" s="20"/>
      <c r="FV5" s="20"/>
      <c r="FW5" s="14"/>
      <c r="FX5" s="14"/>
      <c r="FY5" s="14"/>
      <c r="FZ5" s="18" t="s">
        <v>22</v>
      </c>
      <c r="GA5" s="19"/>
      <c r="GB5" s="19"/>
      <c r="GC5" s="20"/>
      <c r="GD5" s="20"/>
      <c r="GE5" s="20"/>
      <c r="GF5" s="20"/>
      <c r="GG5" s="20"/>
      <c r="GH5" s="20"/>
      <c r="GI5" s="14"/>
      <c r="GJ5" s="14"/>
      <c r="GK5" s="15"/>
      <c r="GL5" s="4"/>
    </row>
    <row r="6" spans="1:195" ht="20.25" customHeight="1" x14ac:dyDescent="0.2">
      <c r="A6" s="10"/>
      <c r="B6" s="21" t="s">
        <v>23</v>
      </c>
      <c r="C6" s="22"/>
      <c r="D6" s="23"/>
      <c r="E6" s="21" t="s">
        <v>24</v>
      </c>
      <c r="F6" s="22"/>
      <c r="G6" s="23"/>
      <c r="H6" s="21" t="s">
        <v>25</v>
      </c>
      <c r="I6" s="22"/>
      <c r="J6" s="23"/>
      <c r="K6" s="21" t="s">
        <v>23</v>
      </c>
      <c r="L6" s="22"/>
      <c r="M6" s="23"/>
      <c r="N6" s="21" t="s">
        <v>24</v>
      </c>
      <c r="O6" s="22"/>
      <c r="P6" s="23"/>
      <c r="Q6" s="21" t="s">
        <v>25</v>
      </c>
      <c r="R6" s="22"/>
      <c r="S6" s="23"/>
      <c r="T6" s="21" t="s">
        <v>23</v>
      </c>
      <c r="U6" s="22"/>
      <c r="V6" s="23"/>
      <c r="W6" s="21" t="s">
        <v>24</v>
      </c>
      <c r="X6" s="22"/>
      <c r="Y6" s="23"/>
      <c r="Z6" s="21" t="s">
        <v>25</v>
      </c>
      <c r="AA6" s="22"/>
      <c r="AB6" s="23"/>
      <c r="AC6" s="24" t="s">
        <v>23</v>
      </c>
      <c r="AD6" s="25"/>
      <c r="AE6" s="26"/>
      <c r="AF6" s="27" t="s">
        <v>24</v>
      </c>
      <c r="AG6" s="28"/>
      <c r="AH6" s="29"/>
      <c r="AI6" s="27" t="s">
        <v>25</v>
      </c>
      <c r="AJ6" s="28"/>
      <c r="AK6" s="29"/>
      <c r="AL6" s="24" t="s">
        <v>26</v>
      </c>
      <c r="AM6" s="25"/>
      <c r="AN6" s="26"/>
      <c r="AO6" s="21" t="s">
        <v>23</v>
      </c>
      <c r="AP6" s="22"/>
      <c r="AQ6" s="23"/>
      <c r="AR6" s="21" t="s">
        <v>24</v>
      </c>
      <c r="AS6" s="22"/>
      <c r="AT6" s="23"/>
      <c r="AU6" s="21" t="s">
        <v>25</v>
      </c>
      <c r="AV6" s="22"/>
      <c r="AW6" s="23"/>
      <c r="AX6" s="21" t="s">
        <v>23</v>
      </c>
      <c r="AY6" s="22"/>
      <c r="AZ6" s="23"/>
      <c r="BA6" s="21" t="s">
        <v>24</v>
      </c>
      <c r="BB6" s="22"/>
      <c r="BC6" s="23"/>
      <c r="BD6" s="21" t="s">
        <v>25</v>
      </c>
      <c r="BE6" s="22"/>
      <c r="BF6" s="23"/>
      <c r="BG6" s="21" t="s">
        <v>23</v>
      </c>
      <c r="BH6" s="22"/>
      <c r="BI6" s="23"/>
      <c r="BJ6" s="21" t="s">
        <v>24</v>
      </c>
      <c r="BK6" s="22"/>
      <c r="BL6" s="23"/>
      <c r="BM6" s="21" t="s">
        <v>25</v>
      </c>
      <c r="BN6" s="22"/>
      <c r="BO6" s="23"/>
      <c r="BP6" s="24" t="s">
        <v>23</v>
      </c>
      <c r="BQ6" s="25"/>
      <c r="BR6" s="26"/>
      <c r="BS6" s="27" t="s">
        <v>24</v>
      </c>
      <c r="BT6" s="28"/>
      <c r="BU6" s="29"/>
      <c r="BV6" s="27" t="s">
        <v>25</v>
      </c>
      <c r="BW6" s="28"/>
      <c r="BX6" s="29"/>
      <c r="BY6" s="24" t="s">
        <v>26</v>
      </c>
      <c r="BZ6" s="25"/>
      <c r="CA6" s="26"/>
      <c r="CB6" s="24" t="s">
        <v>23</v>
      </c>
      <c r="CC6" s="25"/>
      <c r="CD6" s="26"/>
      <c r="CE6" s="27" t="s">
        <v>24</v>
      </c>
      <c r="CF6" s="28"/>
      <c r="CG6" s="29"/>
      <c r="CH6" s="27" t="s">
        <v>25</v>
      </c>
      <c r="CI6" s="28"/>
      <c r="CJ6" s="29"/>
      <c r="CK6" s="24" t="s">
        <v>26</v>
      </c>
      <c r="CL6" s="25"/>
      <c r="CM6" s="26"/>
      <c r="CN6" s="21" t="s">
        <v>23</v>
      </c>
      <c r="CO6" s="22"/>
      <c r="CP6" s="23"/>
      <c r="CQ6" s="21" t="s">
        <v>24</v>
      </c>
      <c r="CR6" s="22"/>
      <c r="CS6" s="23"/>
      <c r="CT6" s="21" t="s">
        <v>25</v>
      </c>
      <c r="CU6" s="22"/>
      <c r="CV6" s="23"/>
      <c r="CW6" s="21" t="s">
        <v>23</v>
      </c>
      <c r="CX6" s="22"/>
      <c r="CY6" s="23"/>
      <c r="CZ6" s="21" t="s">
        <v>24</v>
      </c>
      <c r="DA6" s="22"/>
      <c r="DB6" s="23"/>
      <c r="DC6" s="21" t="s">
        <v>25</v>
      </c>
      <c r="DD6" s="22"/>
      <c r="DE6" s="23"/>
      <c r="DF6" s="21" t="s">
        <v>23</v>
      </c>
      <c r="DG6" s="22"/>
      <c r="DH6" s="23"/>
      <c r="DI6" s="21" t="s">
        <v>24</v>
      </c>
      <c r="DJ6" s="22"/>
      <c r="DK6" s="23"/>
      <c r="DL6" s="21" t="s">
        <v>25</v>
      </c>
      <c r="DM6" s="22"/>
      <c r="DN6" s="23"/>
      <c r="DO6" s="24" t="s">
        <v>23</v>
      </c>
      <c r="DP6" s="25"/>
      <c r="DQ6" s="26"/>
      <c r="DR6" s="27" t="s">
        <v>24</v>
      </c>
      <c r="DS6" s="28"/>
      <c r="DT6" s="29"/>
      <c r="DU6" s="27" t="s">
        <v>25</v>
      </c>
      <c r="DV6" s="28"/>
      <c r="DW6" s="29"/>
      <c r="DX6" s="24" t="s">
        <v>26</v>
      </c>
      <c r="DY6" s="25"/>
      <c r="DZ6" s="26"/>
      <c r="EA6" s="24" t="s">
        <v>23</v>
      </c>
      <c r="EB6" s="25"/>
      <c r="EC6" s="26"/>
      <c r="ED6" s="27" t="s">
        <v>24</v>
      </c>
      <c r="EE6" s="28"/>
      <c r="EF6" s="29"/>
      <c r="EG6" s="27" t="s">
        <v>25</v>
      </c>
      <c r="EH6" s="28"/>
      <c r="EI6" s="29"/>
      <c r="EJ6" s="24" t="s">
        <v>26</v>
      </c>
      <c r="EK6" s="25"/>
      <c r="EL6" s="26"/>
      <c r="EM6" s="21" t="s">
        <v>23</v>
      </c>
      <c r="EN6" s="22"/>
      <c r="EO6" s="23"/>
      <c r="EP6" s="21" t="s">
        <v>24</v>
      </c>
      <c r="EQ6" s="22"/>
      <c r="ER6" s="23"/>
      <c r="ES6" s="21" t="s">
        <v>25</v>
      </c>
      <c r="ET6" s="22"/>
      <c r="EU6" s="23"/>
      <c r="EV6" s="21" t="s">
        <v>23</v>
      </c>
      <c r="EW6" s="22"/>
      <c r="EX6" s="23"/>
      <c r="EY6" s="21" t="s">
        <v>24</v>
      </c>
      <c r="EZ6" s="22"/>
      <c r="FA6" s="23"/>
      <c r="FB6" s="21" t="s">
        <v>25</v>
      </c>
      <c r="FC6" s="22"/>
      <c r="FD6" s="23"/>
      <c r="FE6" s="21" t="s">
        <v>23</v>
      </c>
      <c r="FF6" s="22"/>
      <c r="FG6" s="23"/>
      <c r="FH6" s="21" t="s">
        <v>24</v>
      </c>
      <c r="FI6" s="22"/>
      <c r="FJ6" s="23"/>
      <c r="FK6" s="21" t="s">
        <v>25</v>
      </c>
      <c r="FL6" s="22"/>
      <c r="FM6" s="23"/>
      <c r="FN6" s="24" t="s">
        <v>23</v>
      </c>
      <c r="FO6" s="25"/>
      <c r="FP6" s="26"/>
      <c r="FQ6" s="27" t="s">
        <v>24</v>
      </c>
      <c r="FR6" s="28"/>
      <c r="FS6" s="29"/>
      <c r="FT6" s="27" t="s">
        <v>25</v>
      </c>
      <c r="FU6" s="28"/>
      <c r="FV6" s="29"/>
      <c r="FW6" s="24" t="s">
        <v>26</v>
      </c>
      <c r="FX6" s="25"/>
      <c r="FY6" s="26"/>
      <c r="FZ6" s="24" t="s">
        <v>23</v>
      </c>
      <c r="GA6" s="25"/>
      <c r="GB6" s="26"/>
      <c r="GC6" s="27" t="s">
        <v>24</v>
      </c>
      <c r="GD6" s="28"/>
      <c r="GE6" s="29"/>
      <c r="GF6" s="27" t="s">
        <v>25</v>
      </c>
      <c r="GG6" s="28"/>
      <c r="GH6" s="29"/>
      <c r="GI6" s="24" t="s">
        <v>26</v>
      </c>
      <c r="GJ6" s="25"/>
      <c r="GK6" s="26"/>
      <c r="GL6" s="4"/>
    </row>
    <row r="7" spans="1:195" ht="25.5" customHeight="1" x14ac:dyDescent="0.2">
      <c r="A7" s="10"/>
      <c r="B7" s="30" t="s">
        <v>27</v>
      </c>
      <c r="C7" s="30" t="s">
        <v>28</v>
      </c>
      <c r="D7" s="30" t="s">
        <v>29</v>
      </c>
      <c r="E7" s="30" t="s">
        <v>27</v>
      </c>
      <c r="F7" s="30" t="s">
        <v>28</v>
      </c>
      <c r="G7" s="30" t="s">
        <v>29</v>
      </c>
      <c r="H7" s="30" t="s">
        <v>27</v>
      </c>
      <c r="I7" s="30" t="s">
        <v>28</v>
      </c>
      <c r="J7" s="30" t="s">
        <v>29</v>
      </c>
      <c r="K7" s="30" t="s">
        <v>27</v>
      </c>
      <c r="L7" s="30" t="s">
        <v>28</v>
      </c>
      <c r="M7" s="30" t="s">
        <v>29</v>
      </c>
      <c r="N7" s="30" t="s">
        <v>27</v>
      </c>
      <c r="O7" s="30" t="s">
        <v>28</v>
      </c>
      <c r="P7" s="30" t="s">
        <v>29</v>
      </c>
      <c r="Q7" s="30" t="s">
        <v>27</v>
      </c>
      <c r="R7" s="30" t="s">
        <v>28</v>
      </c>
      <c r="S7" s="30" t="s">
        <v>29</v>
      </c>
      <c r="T7" s="30" t="s">
        <v>27</v>
      </c>
      <c r="U7" s="30" t="s">
        <v>28</v>
      </c>
      <c r="V7" s="30" t="s">
        <v>29</v>
      </c>
      <c r="W7" s="30" t="s">
        <v>27</v>
      </c>
      <c r="X7" s="30" t="s">
        <v>28</v>
      </c>
      <c r="Y7" s="30" t="s">
        <v>29</v>
      </c>
      <c r="Z7" s="30" t="s">
        <v>27</v>
      </c>
      <c r="AA7" s="30" t="s">
        <v>28</v>
      </c>
      <c r="AB7" s="30" t="s">
        <v>29</v>
      </c>
      <c r="AC7" s="31" t="s">
        <v>27</v>
      </c>
      <c r="AD7" s="31" t="s">
        <v>28</v>
      </c>
      <c r="AE7" s="31" t="s">
        <v>29</v>
      </c>
      <c r="AF7" s="31" t="s">
        <v>27</v>
      </c>
      <c r="AG7" s="31" t="s">
        <v>28</v>
      </c>
      <c r="AH7" s="31" t="s">
        <v>29</v>
      </c>
      <c r="AI7" s="31" t="s">
        <v>27</v>
      </c>
      <c r="AJ7" s="31" t="s">
        <v>28</v>
      </c>
      <c r="AK7" s="31" t="s">
        <v>29</v>
      </c>
      <c r="AL7" s="31" t="s">
        <v>27</v>
      </c>
      <c r="AM7" s="31" t="s">
        <v>28</v>
      </c>
      <c r="AN7" s="31" t="s">
        <v>29</v>
      </c>
      <c r="AO7" s="30" t="s">
        <v>27</v>
      </c>
      <c r="AP7" s="30" t="s">
        <v>28</v>
      </c>
      <c r="AQ7" s="30" t="s">
        <v>29</v>
      </c>
      <c r="AR7" s="30" t="s">
        <v>27</v>
      </c>
      <c r="AS7" s="30" t="s">
        <v>28</v>
      </c>
      <c r="AT7" s="30" t="s">
        <v>29</v>
      </c>
      <c r="AU7" s="30" t="s">
        <v>27</v>
      </c>
      <c r="AV7" s="30" t="s">
        <v>28</v>
      </c>
      <c r="AW7" s="30" t="s">
        <v>29</v>
      </c>
      <c r="AX7" s="30" t="s">
        <v>27</v>
      </c>
      <c r="AY7" s="30" t="s">
        <v>28</v>
      </c>
      <c r="AZ7" s="30" t="s">
        <v>29</v>
      </c>
      <c r="BA7" s="30" t="s">
        <v>27</v>
      </c>
      <c r="BB7" s="30" t="s">
        <v>28</v>
      </c>
      <c r="BC7" s="30" t="s">
        <v>29</v>
      </c>
      <c r="BD7" s="30" t="s">
        <v>27</v>
      </c>
      <c r="BE7" s="30" t="s">
        <v>28</v>
      </c>
      <c r="BF7" s="30" t="s">
        <v>29</v>
      </c>
      <c r="BG7" s="30" t="s">
        <v>27</v>
      </c>
      <c r="BH7" s="30" t="s">
        <v>28</v>
      </c>
      <c r="BI7" s="30" t="s">
        <v>29</v>
      </c>
      <c r="BJ7" s="30" t="s">
        <v>27</v>
      </c>
      <c r="BK7" s="30" t="s">
        <v>28</v>
      </c>
      <c r="BL7" s="30" t="s">
        <v>29</v>
      </c>
      <c r="BM7" s="30" t="s">
        <v>27</v>
      </c>
      <c r="BN7" s="30" t="s">
        <v>28</v>
      </c>
      <c r="BO7" s="30" t="s">
        <v>29</v>
      </c>
      <c r="BP7" s="31" t="s">
        <v>27</v>
      </c>
      <c r="BQ7" s="31" t="s">
        <v>28</v>
      </c>
      <c r="BR7" s="31" t="s">
        <v>29</v>
      </c>
      <c r="BS7" s="31" t="s">
        <v>27</v>
      </c>
      <c r="BT7" s="31" t="s">
        <v>28</v>
      </c>
      <c r="BU7" s="31" t="s">
        <v>29</v>
      </c>
      <c r="BV7" s="31" t="s">
        <v>27</v>
      </c>
      <c r="BW7" s="31" t="s">
        <v>28</v>
      </c>
      <c r="BX7" s="31" t="s">
        <v>29</v>
      </c>
      <c r="BY7" s="31" t="s">
        <v>27</v>
      </c>
      <c r="BZ7" s="31" t="s">
        <v>28</v>
      </c>
      <c r="CA7" s="31" t="s">
        <v>29</v>
      </c>
      <c r="CB7" s="31" t="s">
        <v>27</v>
      </c>
      <c r="CC7" s="31" t="s">
        <v>28</v>
      </c>
      <c r="CD7" s="31" t="s">
        <v>29</v>
      </c>
      <c r="CE7" s="31" t="s">
        <v>27</v>
      </c>
      <c r="CF7" s="31" t="s">
        <v>28</v>
      </c>
      <c r="CG7" s="31" t="s">
        <v>29</v>
      </c>
      <c r="CH7" s="31" t="s">
        <v>27</v>
      </c>
      <c r="CI7" s="31" t="s">
        <v>28</v>
      </c>
      <c r="CJ7" s="31" t="s">
        <v>29</v>
      </c>
      <c r="CK7" s="31" t="s">
        <v>27</v>
      </c>
      <c r="CL7" s="31" t="s">
        <v>28</v>
      </c>
      <c r="CM7" s="31" t="s">
        <v>29</v>
      </c>
      <c r="CN7" s="30" t="s">
        <v>27</v>
      </c>
      <c r="CO7" s="30" t="s">
        <v>28</v>
      </c>
      <c r="CP7" s="30" t="s">
        <v>29</v>
      </c>
      <c r="CQ7" s="30" t="s">
        <v>27</v>
      </c>
      <c r="CR7" s="30" t="s">
        <v>28</v>
      </c>
      <c r="CS7" s="30" t="s">
        <v>29</v>
      </c>
      <c r="CT7" s="30" t="s">
        <v>27</v>
      </c>
      <c r="CU7" s="30" t="s">
        <v>28</v>
      </c>
      <c r="CV7" s="30" t="s">
        <v>29</v>
      </c>
      <c r="CW7" s="30" t="s">
        <v>27</v>
      </c>
      <c r="CX7" s="30" t="s">
        <v>28</v>
      </c>
      <c r="CY7" s="30" t="s">
        <v>29</v>
      </c>
      <c r="CZ7" s="30" t="s">
        <v>27</v>
      </c>
      <c r="DA7" s="30" t="s">
        <v>28</v>
      </c>
      <c r="DB7" s="30" t="s">
        <v>29</v>
      </c>
      <c r="DC7" s="30" t="s">
        <v>27</v>
      </c>
      <c r="DD7" s="30" t="s">
        <v>28</v>
      </c>
      <c r="DE7" s="30" t="s">
        <v>29</v>
      </c>
      <c r="DF7" s="30" t="s">
        <v>27</v>
      </c>
      <c r="DG7" s="30" t="s">
        <v>28</v>
      </c>
      <c r="DH7" s="30" t="s">
        <v>29</v>
      </c>
      <c r="DI7" s="30" t="s">
        <v>27</v>
      </c>
      <c r="DJ7" s="30" t="s">
        <v>28</v>
      </c>
      <c r="DK7" s="30" t="s">
        <v>29</v>
      </c>
      <c r="DL7" s="30" t="s">
        <v>27</v>
      </c>
      <c r="DM7" s="30" t="s">
        <v>28</v>
      </c>
      <c r="DN7" s="30" t="s">
        <v>29</v>
      </c>
      <c r="DO7" s="31" t="s">
        <v>27</v>
      </c>
      <c r="DP7" s="31" t="s">
        <v>28</v>
      </c>
      <c r="DQ7" s="31" t="s">
        <v>29</v>
      </c>
      <c r="DR7" s="31" t="s">
        <v>27</v>
      </c>
      <c r="DS7" s="31" t="s">
        <v>28</v>
      </c>
      <c r="DT7" s="31" t="s">
        <v>29</v>
      </c>
      <c r="DU7" s="31" t="s">
        <v>27</v>
      </c>
      <c r="DV7" s="31" t="s">
        <v>28</v>
      </c>
      <c r="DW7" s="31" t="s">
        <v>29</v>
      </c>
      <c r="DX7" s="31" t="s">
        <v>27</v>
      </c>
      <c r="DY7" s="31" t="s">
        <v>28</v>
      </c>
      <c r="DZ7" s="31" t="s">
        <v>29</v>
      </c>
      <c r="EA7" s="31" t="s">
        <v>27</v>
      </c>
      <c r="EB7" s="31" t="s">
        <v>28</v>
      </c>
      <c r="EC7" s="31" t="s">
        <v>29</v>
      </c>
      <c r="ED7" s="31" t="s">
        <v>27</v>
      </c>
      <c r="EE7" s="31" t="s">
        <v>28</v>
      </c>
      <c r="EF7" s="31" t="s">
        <v>29</v>
      </c>
      <c r="EG7" s="31" t="s">
        <v>27</v>
      </c>
      <c r="EH7" s="31" t="s">
        <v>28</v>
      </c>
      <c r="EI7" s="31" t="s">
        <v>29</v>
      </c>
      <c r="EJ7" s="31" t="s">
        <v>27</v>
      </c>
      <c r="EK7" s="31" t="s">
        <v>28</v>
      </c>
      <c r="EL7" s="31" t="s">
        <v>29</v>
      </c>
      <c r="EM7" s="30" t="s">
        <v>27</v>
      </c>
      <c r="EN7" s="30" t="s">
        <v>28</v>
      </c>
      <c r="EO7" s="30" t="s">
        <v>29</v>
      </c>
      <c r="EP7" s="30" t="s">
        <v>27</v>
      </c>
      <c r="EQ7" s="30" t="s">
        <v>28</v>
      </c>
      <c r="ER7" s="30" t="s">
        <v>29</v>
      </c>
      <c r="ES7" s="30" t="s">
        <v>27</v>
      </c>
      <c r="ET7" s="30" t="s">
        <v>28</v>
      </c>
      <c r="EU7" s="30" t="s">
        <v>29</v>
      </c>
      <c r="EV7" s="30" t="s">
        <v>27</v>
      </c>
      <c r="EW7" s="30" t="s">
        <v>28</v>
      </c>
      <c r="EX7" s="30" t="s">
        <v>29</v>
      </c>
      <c r="EY7" s="30" t="s">
        <v>27</v>
      </c>
      <c r="EZ7" s="30" t="s">
        <v>28</v>
      </c>
      <c r="FA7" s="30" t="s">
        <v>29</v>
      </c>
      <c r="FB7" s="30" t="s">
        <v>27</v>
      </c>
      <c r="FC7" s="30" t="s">
        <v>28</v>
      </c>
      <c r="FD7" s="30" t="s">
        <v>29</v>
      </c>
      <c r="FE7" s="30" t="s">
        <v>27</v>
      </c>
      <c r="FF7" s="30" t="s">
        <v>28</v>
      </c>
      <c r="FG7" s="30" t="s">
        <v>29</v>
      </c>
      <c r="FH7" s="30" t="s">
        <v>27</v>
      </c>
      <c r="FI7" s="30" t="s">
        <v>28</v>
      </c>
      <c r="FJ7" s="30" t="s">
        <v>29</v>
      </c>
      <c r="FK7" s="30" t="s">
        <v>27</v>
      </c>
      <c r="FL7" s="30" t="s">
        <v>28</v>
      </c>
      <c r="FM7" s="30" t="s">
        <v>29</v>
      </c>
      <c r="FN7" s="31" t="s">
        <v>27</v>
      </c>
      <c r="FO7" s="31" t="s">
        <v>28</v>
      </c>
      <c r="FP7" s="31" t="s">
        <v>29</v>
      </c>
      <c r="FQ7" s="31" t="s">
        <v>27</v>
      </c>
      <c r="FR7" s="31" t="s">
        <v>28</v>
      </c>
      <c r="FS7" s="31" t="s">
        <v>29</v>
      </c>
      <c r="FT7" s="31" t="s">
        <v>27</v>
      </c>
      <c r="FU7" s="31" t="s">
        <v>28</v>
      </c>
      <c r="FV7" s="31" t="s">
        <v>29</v>
      </c>
      <c r="FW7" s="31" t="s">
        <v>27</v>
      </c>
      <c r="FX7" s="31" t="s">
        <v>28</v>
      </c>
      <c r="FY7" s="31" t="s">
        <v>29</v>
      </c>
      <c r="FZ7" s="31" t="s">
        <v>27</v>
      </c>
      <c r="GA7" s="31" t="s">
        <v>28</v>
      </c>
      <c r="GB7" s="31" t="s">
        <v>29</v>
      </c>
      <c r="GC7" s="31" t="s">
        <v>27</v>
      </c>
      <c r="GD7" s="31" t="s">
        <v>28</v>
      </c>
      <c r="GE7" s="31" t="s">
        <v>29</v>
      </c>
      <c r="GF7" s="31" t="s">
        <v>27</v>
      </c>
      <c r="GG7" s="31" t="s">
        <v>28</v>
      </c>
      <c r="GH7" s="31" t="s">
        <v>29</v>
      </c>
      <c r="GI7" s="31" t="s">
        <v>27</v>
      </c>
      <c r="GJ7" s="31" t="s">
        <v>28</v>
      </c>
      <c r="GK7" s="31" t="s">
        <v>29</v>
      </c>
      <c r="GL7" s="4"/>
    </row>
    <row r="8" spans="1:195" ht="18.75" x14ac:dyDescent="0.3">
      <c r="A8" s="32" t="s">
        <v>30</v>
      </c>
      <c r="B8" s="33">
        <f>SUM(C8:D8)</f>
        <v>494.62966666666659</v>
      </c>
      <c r="C8" s="33">
        <f>SUM(GA8/12)</f>
        <v>494.48216666666661</v>
      </c>
      <c r="D8" s="33">
        <f>SUM(GB8/12)</f>
        <v>0.14749999999999999</v>
      </c>
      <c r="E8" s="33">
        <f>SUM(F8:G8)</f>
        <v>560.73699999999997</v>
      </c>
      <c r="F8" s="34">
        <f>SUM('[1]ПОЛНАЯ СЕБЕСТОИМОСТЬ ВОДА 2020'!F8)</f>
        <v>560.649</v>
      </c>
      <c r="G8" s="34">
        <f>SUM('[1]ПОЛНАЯ СЕБЕСТОИМОСТЬ ВОДА 2020'!G8)</f>
        <v>8.7999999999999995E-2</v>
      </c>
      <c r="H8" s="35">
        <f>SUM(I8:J8)</f>
        <v>568.33000000000004</v>
      </c>
      <c r="I8" s="35">
        <v>568.21</v>
      </c>
      <c r="J8" s="35">
        <v>0.12</v>
      </c>
      <c r="K8" s="33">
        <f>SUM(L8:M8)</f>
        <v>494.62966666666659</v>
      </c>
      <c r="L8" s="33">
        <f>SUM(GA8/12)</f>
        <v>494.48216666666661</v>
      </c>
      <c r="M8" s="33">
        <f>SUM(GB8/12)</f>
        <v>0.14749999999999999</v>
      </c>
      <c r="N8" s="33">
        <f>SUM(O8:P8)</f>
        <v>542.88599999999997</v>
      </c>
      <c r="O8" s="34">
        <f>SUM('[1]ПОЛНАЯ СЕБЕСТОИМОСТЬ ВОДА 2020'!I8)</f>
        <v>542.80399999999997</v>
      </c>
      <c r="P8" s="34">
        <f>SUM('[1]ПОЛНАЯ СЕБЕСТОИМОСТЬ ВОДА 2020'!J8)</f>
        <v>8.2000000000000003E-2</v>
      </c>
      <c r="Q8" s="35">
        <f>SUM(R8:S8)</f>
        <v>493.23999999999995</v>
      </c>
      <c r="R8" s="35">
        <v>493.15</v>
      </c>
      <c r="S8" s="35">
        <v>0.09</v>
      </c>
      <c r="T8" s="33">
        <f>SUM(U8:V8)</f>
        <v>494.62966666666659</v>
      </c>
      <c r="U8" s="33">
        <f>SUM(GA8/12)</f>
        <v>494.48216666666661</v>
      </c>
      <c r="V8" s="33">
        <f>SUM(GB8/12)</f>
        <v>0.14749999999999999</v>
      </c>
      <c r="W8" s="33">
        <f>SUM(X8:Y8)</f>
        <v>539.93400000000008</v>
      </c>
      <c r="X8" s="34">
        <f>SUM('[1]ПОЛНАЯ СЕБЕСТОИМОСТЬ ВОДА 2020'!L8)</f>
        <v>539.85400000000004</v>
      </c>
      <c r="Y8" s="34">
        <f>SUM('[1]ПОЛНАЯ СЕБЕСТОИМОСТЬ ВОДА 2020'!M8)</f>
        <v>0.08</v>
      </c>
      <c r="Z8" s="35">
        <f>SUM(AA8:AB8)</f>
        <v>534.95900000000006</v>
      </c>
      <c r="AA8" s="35">
        <v>534.88400000000001</v>
      </c>
      <c r="AB8" s="35">
        <v>7.4999999999999997E-2</v>
      </c>
      <c r="AC8" s="36">
        <f>SUM(AD8:AE8)</f>
        <v>1483.8889999999999</v>
      </c>
      <c r="AD8" s="36">
        <f>SUM(C8+L8+U8)</f>
        <v>1483.4464999999998</v>
      </c>
      <c r="AE8" s="36">
        <f>SUM(D8+M8+V8)</f>
        <v>0.4425</v>
      </c>
      <c r="AF8" s="36">
        <f>SUM(AG8:AH8)</f>
        <v>1643.557</v>
      </c>
      <c r="AG8" s="36">
        <f>SUM(F8+O8+X8)</f>
        <v>1643.307</v>
      </c>
      <c r="AH8" s="36">
        <f>SUM(G8+P8+Y8)</f>
        <v>0.25</v>
      </c>
      <c r="AI8" s="37">
        <f t="shared" ref="AI8:AK9" si="0">SUM(H8+Q8+Z8)</f>
        <v>1596.529</v>
      </c>
      <c r="AJ8" s="37">
        <f t="shared" si="0"/>
        <v>1596.2440000000001</v>
      </c>
      <c r="AK8" s="37">
        <f t="shared" si="0"/>
        <v>0.28499999999999998</v>
      </c>
      <c r="AL8" s="36">
        <f>SUM(AM8:AN8)</f>
        <v>159.66800000000023</v>
      </c>
      <c r="AM8" s="36">
        <f>SUM(AG8-AD8)</f>
        <v>159.86050000000023</v>
      </c>
      <c r="AN8" s="36">
        <f>SUM(AH8-AE8)</f>
        <v>-0.1925</v>
      </c>
      <c r="AO8" s="33">
        <f>SUM(AP8:AQ8)</f>
        <v>494.62966666666659</v>
      </c>
      <c r="AP8" s="33">
        <f>SUM(GA8/12)</f>
        <v>494.48216666666661</v>
      </c>
      <c r="AQ8" s="33">
        <f>SUM(GB8/12)</f>
        <v>0.14749999999999999</v>
      </c>
      <c r="AR8" s="33">
        <f>SUM(AS8:AT8)</f>
        <v>573.93500000000006</v>
      </c>
      <c r="AS8" s="34">
        <f>SUM('[1]ПОЛНАЯ СЕБЕСТОИМОСТЬ ВОДА 2020'!U8)</f>
        <v>573.83600000000001</v>
      </c>
      <c r="AT8" s="34">
        <f>SUM('[1]ПОЛНАЯ СЕБЕСТОИМОСТЬ ВОДА 2020'!V8)</f>
        <v>9.9000000000000005E-2</v>
      </c>
      <c r="AU8" s="35">
        <f>SUM(AV8:AW8)</f>
        <v>630.48400000000004</v>
      </c>
      <c r="AV8" s="35">
        <v>630.38900000000001</v>
      </c>
      <c r="AW8" s="35">
        <v>9.5000000000000001E-2</v>
      </c>
      <c r="AX8" s="33">
        <f>SUM(AY8:AZ8)</f>
        <v>494.62966666666659</v>
      </c>
      <c r="AY8" s="33">
        <f>SUM(GA8/12)</f>
        <v>494.48216666666661</v>
      </c>
      <c r="AZ8" s="33">
        <f>SUM(GB8/12)</f>
        <v>0.14749999999999999</v>
      </c>
      <c r="BA8" s="33">
        <f>SUM(BB8:BC8)</f>
        <v>539.41899999999998</v>
      </c>
      <c r="BB8" s="34">
        <f>SUM('[1]ПОЛНАЯ СЕБЕСТОИМОСТЬ ВОДА 2020'!X8)</f>
        <v>539.31899999999996</v>
      </c>
      <c r="BC8" s="34">
        <f>SUM('[1]ПОЛНАЯ СЕБЕСТОИМОСТЬ ВОДА 2020'!Y8)</f>
        <v>0.1</v>
      </c>
      <c r="BD8" s="35">
        <f>SUM(BE8:BF8)</f>
        <v>640.53700000000003</v>
      </c>
      <c r="BE8" s="35">
        <v>640.44000000000005</v>
      </c>
      <c r="BF8" s="35">
        <v>9.7000000000000003E-2</v>
      </c>
      <c r="BG8" s="33">
        <f>SUM(BH8:BI8)</f>
        <v>494.62966666666659</v>
      </c>
      <c r="BH8" s="33">
        <f>SUM(GA8/12)</f>
        <v>494.48216666666661</v>
      </c>
      <c r="BI8" s="33">
        <f>SUM(GB8/12)</f>
        <v>0.14749999999999999</v>
      </c>
      <c r="BJ8" s="33">
        <f>SUM(BK8:BL8)</f>
        <v>0</v>
      </c>
      <c r="BK8" s="34">
        <f>SUM('[1]ПОЛНАЯ СЕБЕСТОИМОСТЬ ВОДА 2020'!AA8)</f>
        <v>0</v>
      </c>
      <c r="BL8" s="34">
        <f>SUM('[1]ПОЛНАЯ СЕБЕСТОИМОСТЬ ВОДА 2020'!AB8)</f>
        <v>0</v>
      </c>
      <c r="BM8" s="35">
        <f>SUM(BN8:BO8)</f>
        <v>613.39499999999998</v>
      </c>
      <c r="BN8" s="35">
        <v>613.31399999999996</v>
      </c>
      <c r="BO8" s="35">
        <v>8.1000000000000003E-2</v>
      </c>
      <c r="BP8" s="36">
        <f>SUM(BQ8:BR8)</f>
        <v>1483.8889999999999</v>
      </c>
      <c r="BQ8" s="36">
        <f>SUM(AP8+AY8+BH8)</f>
        <v>1483.4464999999998</v>
      </c>
      <c r="BR8" s="36">
        <f>SUM(AQ8+AZ8+BI8)</f>
        <v>0.4425</v>
      </c>
      <c r="BS8" s="36">
        <f>SUM(BT8:BU8)</f>
        <v>1113.354</v>
      </c>
      <c r="BT8" s="36">
        <f>SUM(AS8+BB8+BK8)</f>
        <v>1113.155</v>
      </c>
      <c r="BU8" s="36">
        <f>SUM(AT8+BC8+BL8)</f>
        <v>0.19900000000000001</v>
      </c>
      <c r="BV8" s="37">
        <f t="shared" ref="BV8:BX9" si="1">SUM(AU8+BD8+BM8)</f>
        <v>1884.4160000000002</v>
      </c>
      <c r="BW8" s="36">
        <f t="shared" si="1"/>
        <v>1884.143</v>
      </c>
      <c r="BX8" s="36">
        <f t="shared" si="1"/>
        <v>0.27300000000000002</v>
      </c>
      <c r="BY8" s="36">
        <f>SUM(BZ8:CA8)</f>
        <v>-370.5349999999998</v>
      </c>
      <c r="BZ8" s="36">
        <f>SUM(BT8-BQ8)</f>
        <v>-370.29149999999981</v>
      </c>
      <c r="CA8" s="36">
        <f>SUM(BU8-BR8)</f>
        <v>-0.24349999999999999</v>
      </c>
      <c r="CB8" s="36">
        <f>SUM(CC8:CD8)</f>
        <v>2967.7779999999998</v>
      </c>
      <c r="CC8" s="36">
        <f>SUM(AD8+BQ8)</f>
        <v>2966.8929999999996</v>
      </c>
      <c r="CD8" s="36">
        <f>SUM(AE8+BR8)</f>
        <v>0.88500000000000001</v>
      </c>
      <c r="CE8" s="36">
        <f>SUM(CF8:CG8)</f>
        <v>2756.9110000000001</v>
      </c>
      <c r="CF8" s="36">
        <f t="shared" ref="CF8:CJ9" si="2">SUM(AG8+BT8)</f>
        <v>2756.462</v>
      </c>
      <c r="CG8" s="36">
        <f t="shared" si="2"/>
        <v>0.44900000000000001</v>
      </c>
      <c r="CH8" s="37">
        <f t="shared" si="2"/>
        <v>3480.9450000000002</v>
      </c>
      <c r="CI8" s="37">
        <f t="shared" si="2"/>
        <v>3480.3870000000002</v>
      </c>
      <c r="CJ8" s="37">
        <f t="shared" si="2"/>
        <v>0.55800000000000005</v>
      </c>
      <c r="CK8" s="36">
        <f>SUM(CL8:CM8)</f>
        <v>-210.86699999999959</v>
      </c>
      <c r="CL8" s="38">
        <f t="shared" ref="CL8:CM24" si="3">SUM(CF8-CC8)</f>
        <v>-210.43099999999959</v>
      </c>
      <c r="CM8" s="38">
        <f t="shared" si="3"/>
        <v>-0.436</v>
      </c>
      <c r="CN8" s="33">
        <f>SUM(CO8:CP8)</f>
        <v>494.62966666666659</v>
      </c>
      <c r="CO8" s="33">
        <f>SUM(GA8/12)</f>
        <v>494.48216666666661</v>
      </c>
      <c r="CP8" s="33">
        <f>SUM(GB8/12)</f>
        <v>0.14749999999999999</v>
      </c>
      <c r="CQ8" s="33">
        <f>SUM(CR8:CS8)</f>
        <v>0</v>
      </c>
      <c r="CR8" s="34">
        <f>SUM('[1]ПОЛНАЯ СЕБЕСТОИМОСТЬ ВОДА 2020'!AS8)</f>
        <v>0</v>
      </c>
      <c r="CS8" s="34">
        <f>SUM('[1]ПОЛНАЯ СЕБЕСТОИМОСТЬ ВОДА 2020'!AT8)</f>
        <v>0</v>
      </c>
      <c r="CT8" s="35">
        <f>SUM(CU8:CV8)</f>
        <v>639.60199999999998</v>
      </c>
      <c r="CU8" s="35">
        <v>639.51099999999997</v>
      </c>
      <c r="CV8" s="35">
        <v>9.0999999999999998E-2</v>
      </c>
      <c r="CW8" s="33">
        <f>SUM(CX8:CY8)</f>
        <v>494.62966666666659</v>
      </c>
      <c r="CX8" s="33">
        <f>SUM(GA8/12)</f>
        <v>494.48216666666661</v>
      </c>
      <c r="CY8" s="33">
        <f>SUM(GB8/12)</f>
        <v>0.14749999999999999</v>
      </c>
      <c r="CZ8" s="33">
        <f>SUM(DA8:DB8)</f>
        <v>0</v>
      </c>
      <c r="DA8" s="34">
        <f>SUM('[1]ПОЛНАЯ СЕБЕСТОИМОСТЬ ВОДА 2020'!AV8)</f>
        <v>0</v>
      </c>
      <c r="DB8" s="34">
        <f>SUM('[1]ПОЛНАЯ СЕБЕСТОИМОСТЬ ВОДА 2020'!AW8)</f>
        <v>0</v>
      </c>
      <c r="DC8" s="35">
        <f>SUM(DD8:DE8)</f>
        <v>554.14700000000005</v>
      </c>
      <c r="DD8" s="35">
        <v>554.05700000000002</v>
      </c>
      <c r="DE8" s="35">
        <v>0.09</v>
      </c>
      <c r="DF8" s="33">
        <f>SUM(DG8:DH8)</f>
        <v>494.62966666666659</v>
      </c>
      <c r="DG8" s="33">
        <f>SUM(GA8/12)</f>
        <v>494.48216666666661</v>
      </c>
      <c r="DH8" s="33">
        <f>SUM(GB8/12)</f>
        <v>0.14749999999999999</v>
      </c>
      <c r="DI8" s="33">
        <f>SUM(DJ8:DK8)</f>
        <v>0</v>
      </c>
      <c r="DJ8" s="34">
        <f>SUM('[1]ПОЛНАЯ СЕБЕСТОИМОСТЬ ВОДА 2020'!AY8)</f>
        <v>0</v>
      </c>
      <c r="DK8" s="34">
        <f>SUM('[1]ПОЛНАЯ СЕБЕСТОИМОСТЬ ВОДА 2020'!AZ8)</f>
        <v>0</v>
      </c>
      <c r="DL8" s="35">
        <f>SUM(DM8:DN8)</f>
        <v>588.95500000000004</v>
      </c>
      <c r="DM8" s="35">
        <v>588.86500000000001</v>
      </c>
      <c r="DN8" s="35">
        <v>0.09</v>
      </c>
      <c r="DO8" s="36">
        <f>SUM(DP8:DQ8)</f>
        <v>1483.8889999999999</v>
      </c>
      <c r="DP8" s="36">
        <f>SUM(CO8+CX8+DG8)</f>
        <v>1483.4464999999998</v>
      </c>
      <c r="DQ8" s="36">
        <f>SUM(CP8+CY8+DH8)</f>
        <v>0.4425</v>
      </c>
      <c r="DR8" s="36">
        <f>SUM(DS8:DT8)</f>
        <v>0</v>
      </c>
      <c r="DS8" s="36">
        <f>SUM(CR8+DA8+DJ8)</f>
        <v>0</v>
      </c>
      <c r="DT8" s="36">
        <f>SUM(CS8+DB8+DK8)</f>
        <v>0</v>
      </c>
      <c r="DU8" s="37">
        <f t="shared" ref="DU8:DW9" si="4">SUM(CT8+DC8+DL8)</f>
        <v>1782.7040000000002</v>
      </c>
      <c r="DV8" s="36">
        <f t="shared" si="4"/>
        <v>1782.433</v>
      </c>
      <c r="DW8" s="36">
        <f t="shared" si="4"/>
        <v>0.27100000000000002</v>
      </c>
      <c r="DX8" s="36">
        <f>SUM(DY8:DZ8)</f>
        <v>-1483.8889999999999</v>
      </c>
      <c r="DY8" s="38">
        <f t="shared" ref="DY8:DZ24" si="5">SUM(DS8-DP8)</f>
        <v>-1483.4464999999998</v>
      </c>
      <c r="DZ8" s="38">
        <f t="shared" si="5"/>
        <v>-0.4425</v>
      </c>
      <c r="EA8" s="36">
        <f>SUM(EB8:EC8)</f>
        <v>4451.6669999999995</v>
      </c>
      <c r="EB8" s="36">
        <f>SUM(CC8+DP8)</f>
        <v>4450.3394999999991</v>
      </c>
      <c r="EC8" s="36">
        <f>SUM(CD8+DQ8)</f>
        <v>1.3275000000000001</v>
      </c>
      <c r="ED8" s="36">
        <f>SUM(EE8:EF8)</f>
        <v>2756.9110000000001</v>
      </c>
      <c r="EE8" s="36">
        <f t="shared" ref="EE8:EI9" si="6">SUM(CF8+DS8)</f>
        <v>2756.462</v>
      </c>
      <c r="EF8" s="36">
        <f t="shared" si="6"/>
        <v>0.44900000000000001</v>
      </c>
      <c r="EG8" s="36">
        <f t="shared" si="6"/>
        <v>5263.6490000000003</v>
      </c>
      <c r="EH8" s="36">
        <f t="shared" si="6"/>
        <v>5262.82</v>
      </c>
      <c r="EI8" s="36">
        <f t="shared" si="6"/>
        <v>0.82900000000000007</v>
      </c>
      <c r="EJ8" s="36">
        <f>SUM(EK8:EL8)</f>
        <v>-1694.7559999999992</v>
      </c>
      <c r="EK8" s="38">
        <f t="shared" ref="EK8:EL24" si="7">SUM(EE8-EB8)</f>
        <v>-1693.8774999999991</v>
      </c>
      <c r="EL8" s="38">
        <f t="shared" si="7"/>
        <v>-0.87850000000000006</v>
      </c>
      <c r="EM8" s="33">
        <f>SUM(EN8:EO8)</f>
        <v>494.62966666666659</v>
      </c>
      <c r="EN8" s="33">
        <f>SUM(GA8/12)</f>
        <v>494.48216666666661</v>
      </c>
      <c r="EO8" s="33">
        <f>SUM(GB8/12)</f>
        <v>0.14749999999999999</v>
      </c>
      <c r="EP8" s="33">
        <f>SUM(EQ8:ER8)</f>
        <v>0</v>
      </c>
      <c r="EQ8" s="34">
        <f>SUM('[1]ПОЛНАЯ СЕБЕСТОИМОСТЬ ВОДА 2020'!BQ8)</f>
        <v>0</v>
      </c>
      <c r="ER8" s="34">
        <f>SUM('[1]ПОЛНАЯ СЕБЕСТОИМОСТЬ ВОДА 2020'!BR8)</f>
        <v>0</v>
      </c>
      <c r="ES8" s="35">
        <f>SUM(ET8:EU8)</f>
        <v>586.22</v>
      </c>
      <c r="ET8" s="35">
        <v>586.14400000000001</v>
      </c>
      <c r="EU8" s="35">
        <v>7.5999999999999998E-2</v>
      </c>
      <c r="EV8" s="33">
        <f>SUM(EW8:EX8)</f>
        <v>494.62966666666659</v>
      </c>
      <c r="EW8" s="33">
        <f>SUM(GA8/12)</f>
        <v>494.48216666666661</v>
      </c>
      <c r="EX8" s="33">
        <f>SUM(GB8/12)</f>
        <v>0.14749999999999999</v>
      </c>
      <c r="EY8" s="33">
        <f>SUM(EZ8:FA8)</f>
        <v>0</v>
      </c>
      <c r="EZ8" s="34">
        <f>SUM('[1]ПОЛНАЯ СЕБЕСТОИМОСТЬ ВОДА 2020'!BT8)</f>
        <v>0</v>
      </c>
      <c r="FA8" s="34">
        <f>SUM('[1]ПОЛНАЯ СЕБЕСТОИМОСТЬ ВОДА 2020'!BU8)</f>
        <v>0</v>
      </c>
      <c r="FB8" s="35">
        <f>SUM(FC8:FD8)</f>
        <v>544.673</v>
      </c>
      <c r="FC8" s="35">
        <v>544.51599999999996</v>
      </c>
      <c r="FD8" s="35">
        <v>0.157</v>
      </c>
      <c r="FE8" s="33">
        <f>SUM(FF8:FG8)</f>
        <v>494.62966666666659</v>
      </c>
      <c r="FF8" s="33">
        <f>SUM(GA8/12)</f>
        <v>494.48216666666661</v>
      </c>
      <c r="FG8" s="33">
        <f>SUM(GB8/12)</f>
        <v>0.14749999999999999</v>
      </c>
      <c r="FH8" s="33">
        <f>SUM(FI8:FJ8)</f>
        <v>0</v>
      </c>
      <c r="FI8" s="34">
        <f>SUM('[1]ПОЛНАЯ СЕБЕСТОИМОСТЬ ВОДА 2020'!BW8)</f>
        <v>0</v>
      </c>
      <c r="FJ8" s="34">
        <f>SUM('[1]ПОЛНАЯ СЕБЕСТОИМОСТЬ ВОДА 2020'!BX8)</f>
        <v>0</v>
      </c>
      <c r="FK8" s="35">
        <f>SUM(FL8:FM8)</f>
        <v>564.56899999999996</v>
      </c>
      <c r="FL8" s="35">
        <v>564.50199999999995</v>
      </c>
      <c r="FM8" s="35">
        <v>6.7000000000000004E-2</v>
      </c>
      <c r="FN8" s="36">
        <f>SUM(FO8:FP8)</f>
        <v>1483.8889999999999</v>
      </c>
      <c r="FO8" s="36">
        <f>SUM(EN8+EW8+FF8)</f>
        <v>1483.4464999999998</v>
      </c>
      <c r="FP8" s="36">
        <f>SUM(EO8+EX8+FG8)</f>
        <v>0.4425</v>
      </c>
      <c r="FQ8" s="36">
        <f>SUM(FR8:FS8)</f>
        <v>0</v>
      </c>
      <c r="FR8" s="36">
        <f>SUM(EQ8+EZ8+FI8)</f>
        <v>0</v>
      </c>
      <c r="FS8" s="36">
        <f>SUM(ER8+FA8+FJ8)</f>
        <v>0</v>
      </c>
      <c r="FT8" s="37">
        <f t="shared" ref="FT8:FV9" si="8">SUM(ES8+FB8+FK8)</f>
        <v>1695.462</v>
      </c>
      <c r="FU8" s="37">
        <f t="shared" si="8"/>
        <v>1695.1619999999998</v>
      </c>
      <c r="FV8" s="37">
        <f t="shared" si="8"/>
        <v>0.3</v>
      </c>
      <c r="FW8" s="36">
        <f>SUM(FX8:FY8)</f>
        <v>-1483.8889999999999</v>
      </c>
      <c r="FX8" s="38">
        <f t="shared" ref="FX8:FY24" si="9">SUM(FR8-FO8)</f>
        <v>-1483.4464999999998</v>
      </c>
      <c r="FY8" s="38">
        <f t="shared" si="9"/>
        <v>-0.4425</v>
      </c>
      <c r="FZ8" s="36">
        <f>SUM(GA8:GB8)</f>
        <v>5935.5559999999996</v>
      </c>
      <c r="GA8" s="36">
        <f>SUM([1]объемы!BD39)</f>
        <v>5933.7859999999991</v>
      </c>
      <c r="GB8" s="36">
        <f>SUM([1]объемы!BE39)</f>
        <v>1.77</v>
      </c>
      <c r="GC8" s="36">
        <f>SUM(GD8:GE8)</f>
        <v>2756.9110000000001</v>
      </c>
      <c r="GD8" s="37">
        <f t="shared" ref="GD8:GE9" si="10">SUM(EE8+FR8)</f>
        <v>2756.462</v>
      </c>
      <c r="GE8" s="37">
        <f t="shared" si="10"/>
        <v>0.44900000000000001</v>
      </c>
      <c r="GF8" s="37">
        <f>SUM(EG8+FT8)</f>
        <v>6959.1110000000008</v>
      </c>
      <c r="GG8" s="37">
        <f t="shared" ref="GG8:GH9" si="11">SUM(EH8+FU8)</f>
        <v>6957.982</v>
      </c>
      <c r="GH8" s="37">
        <f t="shared" si="11"/>
        <v>1.129</v>
      </c>
      <c r="GI8" s="36">
        <f>SUM(GJ8:GK8)</f>
        <v>-3178.6449999999991</v>
      </c>
      <c r="GJ8" s="38">
        <f t="shared" ref="GJ8:GK24" si="12">SUM(GD8-GA8)</f>
        <v>-3177.3239999999992</v>
      </c>
      <c r="GK8" s="38">
        <f t="shared" si="12"/>
        <v>-1.321</v>
      </c>
      <c r="GL8" s="4"/>
      <c r="GM8" s="39">
        <f>SUM(B8+K8+T8+AO8+AX8+BG8+CN8+CW8+DF8+EM8+EV8+FE8)</f>
        <v>5935.5559999999996</v>
      </c>
    </row>
    <row r="9" spans="1:195" ht="18.75" x14ac:dyDescent="0.3">
      <c r="A9" s="40" t="s">
        <v>31</v>
      </c>
      <c r="B9" s="41">
        <f>SUM(C9:D9)</f>
        <v>94.446083333333334</v>
      </c>
      <c r="C9" s="41">
        <f>SUM(GA9/12)</f>
        <v>94.446083333333334</v>
      </c>
      <c r="D9" s="41">
        <f>SUM(GB9/12)</f>
        <v>0</v>
      </c>
      <c r="E9" s="41">
        <f>SUM(F9:G9)</f>
        <v>145.9502</v>
      </c>
      <c r="F9" s="42">
        <f>SUM('[1]ПОЛНАЯ СЕБЕСТОИМОСТЬ ВОДА 2020'!F9)</f>
        <v>145.9502</v>
      </c>
      <c r="G9" s="42">
        <f>SUM('[1]ПОЛНАЯ СЕБЕСТОИМОСТЬ ВОДА 2020'!G9)</f>
        <v>0</v>
      </c>
      <c r="H9" s="43">
        <f>SUM(I9:J9)</f>
        <v>40.869999999999997</v>
      </c>
      <c r="I9" s="43">
        <v>40.869999999999997</v>
      </c>
      <c r="J9" s="43"/>
      <c r="K9" s="41">
        <f>SUM(L9:M9)</f>
        <v>94.446083333333334</v>
      </c>
      <c r="L9" s="41">
        <f>SUM(GA9/12)</f>
        <v>94.446083333333334</v>
      </c>
      <c r="M9" s="41">
        <f>SUM(GB9/12)</f>
        <v>0</v>
      </c>
      <c r="N9" s="41">
        <f>SUM(O9:P9)</f>
        <v>95.593239999999994</v>
      </c>
      <c r="O9" s="42">
        <f>SUM('[1]ПОЛНАЯ СЕБЕСТОИМОСТЬ ВОДА 2020'!I9)</f>
        <v>95.593239999999994</v>
      </c>
      <c r="P9" s="42">
        <f>SUM('[1]ПОЛНАЯ СЕБЕСТОИМОСТЬ ВОДА 2020'!J9)</f>
        <v>0</v>
      </c>
      <c r="Q9" s="43">
        <f>SUM(R9:S9)</f>
        <v>34.53</v>
      </c>
      <c r="R9" s="43">
        <v>34.53</v>
      </c>
      <c r="S9" s="43">
        <v>0</v>
      </c>
      <c r="T9" s="41">
        <f>SUM(U9:V9)</f>
        <v>94.446083333333334</v>
      </c>
      <c r="U9" s="41">
        <f>SUM(GA9/12)</f>
        <v>94.446083333333334</v>
      </c>
      <c r="V9" s="41">
        <f>SUM(GB9/12)</f>
        <v>0</v>
      </c>
      <c r="W9" s="41">
        <f>SUM(X9:Y9)</f>
        <v>161.71600000000001</v>
      </c>
      <c r="X9" s="42">
        <f>SUM('[1]ПОЛНАЯ СЕБЕСТОИМОСТЬ ВОДА 2020'!L9)</f>
        <v>161.71600000000001</v>
      </c>
      <c r="Y9" s="42">
        <f>SUM('[1]ПОЛНАЯ СЕБЕСТОИМОСТЬ ВОДА 2020'!M9)</f>
        <v>0</v>
      </c>
      <c r="Z9" s="43">
        <f>SUM(AA9:AB9)</f>
        <v>33.301000000000002</v>
      </c>
      <c r="AA9" s="43">
        <v>33.301000000000002</v>
      </c>
      <c r="AB9" s="43">
        <v>0</v>
      </c>
      <c r="AC9" s="44">
        <f>SUM(AD9:AE9)</f>
        <v>283.33825000000002</v>
      </c>
      <c r="AD9" s="44">
        <f>SUM(C9+L9+U9)</f>
        <v>283.33825000000002</v>
      </c>
      <c r="AE9" s="44">
        <f>SUM(D9+M9+V9)</f>
        <v>0</v>
      </c>
      <c r="AF9" s="44">
        <f>SUM(AG9:AH9)</f>
        <v>403.25943999999998</v>
      </c>
      <c r="AG9" s="44">
        <f>SUM(F9+O9+X9)</f>
        <v>403.25943999999998</v>
      </c>
      <c r="AH9" s="44">
        <f>SUM(G9+P9+Y9)</f>
        <v>0</v>
      </c>
      <c r="AI9" s="45">
        <f t="shared" si="0"/>
        <v>108.70100000000001</v>
      </c>
      <c r="AJ9" s="45">
        <f t="shared" si="0"/>
        <v>108.70100000000001</v>
      </c>
      <c r="AK9" s="45">
        <f t="shared" si="0"/>
        <v>0</v>
      </c>
      <c r="AL9" s="44">
        <f>SUM(AM9:AN9)</f>
        <v>119.92118999999997</v>
      </c>
      <c r="AM9" s="44">
        <f>SUM(AG9-AD9)</f>
        <v>119.92118999999997</v>
      </c>
      <c r="AN9" s="44">
        <f>SUM(AH9-AE9)</f>
        <v>0</v>
      </c>
      <c r="AO9" s="41">
        <f>SUM(AP9:AQ9)</f>
        <v>94.446083333333334</v>
      </c>
      <c r="AP9" s="41">
        <f>SUM(GA9/12)</f>
        <v>94.446083333333334</v>
      </c>
      <c r="AQ9" s="41">
        <f>SUM(GB9/12)</f>
        <v>0</v>
      </c>
      <c r="AR9" s="41">
        <f>SUM(AS9:AT9)</f>
        <v>154.09700000000001</v>
      </c>
      <c r="AS9" s="42">
        <f>SUM('[1]ПОЛНАЯ СЕБЕСТОИМОСТЬ ВОДА 2020'!U9)</f>
        <v>154.09700000000001</v>
      </c>
      <c r="AT9" s="42">
        <f>SUM('[1]ПОЛНАЯ СЕБЕСТОИМОСТЬ ВОДА 2020'!V9)</f>
        <v>0</v>
      </c>
      <c r="AU9" s="43">
        <f>SUM(AV9:AW9)</f>
        <v>113.371</v>
      </c>
      <c r="AV9" s="43">
        <v>113.371</v>
      </c>
      <c r="AW9" s="43">
        <v>0</v>
      </c>
      <c r="AX9" s="41">
        <f>SUM(AY9:AZ9)</f>
        <v>94.446083333333334</v>
      </c>
      <c r="AY9" s="41">
        <f>SUM(GA9/12)</f>
        <v>94.446083333333334</v>
      </c>
      <c r="AZ9" s="41">
        <f>SUM(GB9/12)</f>
        <v>0</v>
      </c>
      <c r="BA9" s="41">
        <f>SUM(BB9:BC9)</f>
        <v>131.54</v>
      </c>
      <c r="BB9" s="42">
        <f>SUM('[1]ПОЛНАЯ СЕБЕСТОИМОСТЬ ВОДА 2020'!X9)</f>
        <v>131.54</v>
      </c>
      <c r="BC9" s="42">
        <f>SUM('[1]ПОЛНАЯ СЕБЕСТОИМОСТЬ ВОДА 2020'!Y9)</f>
        <v>0</v>
      </c>
      <c r="BD9" s="43">
        <f>SUM(BE9:BF9)</f>
        <v>150.89699999999999</v>
      </c>
      <c r="BE9" s="43">
        <v>150.89699999999999</v>
      </c>
      <c r="BF9" s="43">
        <v>0</v>
      </c>
      <c r="BG9" s="41">
        <f>SUM(BH9:BI9)</f>
        <v>94.446083333333334</v>
      </c>
      <c r="BH9" s="41">
        <f>SUM(GA9/12)</f>
        <v>94.446083333333334</v>
      </c>
      <c r="BI9" s="41">
        <f>SUM(GB9/12)</f>
        <v>0</v>
      </c>
      <c r="BJ9" s="41">
        <f>SUM(BK9:BL9)</f>
        <v>0</v>
      </c>
      <c r="BK9" s="42">
        <f>SUM('[1]ПОЛНАЯ СЕБЕСТОИМОСТЬ ВОДА 2020'!AA9)</f>
        <v>0</v>
      </c>
      <c r="BL9" s="42">
        <f>SUM('[1]ПОЛНАЯ СЕБЕСТОИМОСТЬ ВОДА 2020'!AB9)</f>
        <v>0</v>
      </c>
      <c r="BM9" s="43">
        <f>SUM(BN9:BO9)</f>
        <v>121.114</v>
      </c>
      <c r="BN9" s="43">
        <v>121.114</v>
      </c>
      <c r="BO9" s="43">
        <v>0</v>
      </c>
      <c r="BP9" s="44">
        <f>SUM(BQ9:BR9)</f>
        <v>283.33825000000002</v>
      </c>
      <c r="BQ9" s="44">
        <f>SUM(AP9+AY9+BH9)</f>
        <v>283.33825000000002</v>
      </c>
      <c r="BR9" s="44">
        <f>SUM(AQ9+AZ9+BI9)</f>
        <v>0</v>
      </c>
      <c r="BS9" s="44">
        <f>SUM(BT9:BU9)</f>
        <v>285.637</v>
      </c>
      <c r="BT9" s="44">
        <f>SUM(AS9+BB9+BK9)</f>
        <v>285.637</v>
      </c>
      <c r="BU9" s="44">
        <f>SUM(AT9+BC9+BL9)</f>
        <v>0</v>
      </c>
      <c r="BV9" s="45">
        <f t="shared" si="1"/>
        <v>385.38199999999995</v>
      </c>
      <c r="BW9" s="44">
        <f t="shared" si="1"/>
        <v>385.38199999999995</v>
      </c>
      <c r="BX9" s="44">
        <f t="shared" si="1"/>
        <v>0</v>
      </c>
      <c r="BY9" s="44">
        <f>SUM(BZ9:CA9)</f>
        <v>2.2987499999999841</v>
      </c>
      <c r="BZ9" s="44">
        <f>SUM(BT9-BQ9)</f>
        <v>2.2987499999999841</v>
      </c>
      <c r="CA9" s="44">
        <f>SUM(BU9-BR9)</f>
        <v>0</v>
      </c>
      <c r="CB9" s="44">
        <f>SUM(CC9:CD9)</f>
        <v>566.67650000000003</v>
      </c>
      <c r="CC9" s="44">
        <f>SUM(AD9+BQ9)</f>
        <v>566.67650000000003</v>
      </c>
      <c r="CD9" s="44">
        <f>SUM(AE9+BR9)</f>
        <v>0</v>
      </c>
      <c r="CE9" s="44">
        <f>SUM(CF9:CG9)</f>
        <v>688.89643999999998</v>
      </c>
      <c r="CF9" s="44">
        <f t="shared" si="2"/>
        <v>688.89643999999998</v>
      </c>
      <c r="CG9" s="44">
        <f t="shared" si="2"/>
        <v>0</v>
      </c>
      <c r="CH9" s="45">
        <f t="shared" si="2"/>
        <v>494.08299999999997</v>
      </c>
      <c r="CI9" s="45">
        <f t="shared" si="2"/>
        <v>494.08299999999997</v>
      </c>
      <c r="CJ9" s="45">
        <f t="shared" si="2"/>
        <v>0</v>
      </c>
      <c r="CK9" s="44">
        <f>SUM(CL9:CM9)</f>
        <v>122.21993999999995</v>
      </c>
      <c r="CL9" s="46">
        <f t="shared" si="3"/>
        <v>122.21993999999995</v>
      </c>
      <c r="CM9" s="46">
        <f t="shared" si="3"/>
        <v>0</v>
      </c>
      <c r="CN9" s="41">
        <f>SUM(CO9:CP9)</f>
        <v>94.446083333333334</v>
      </c>
      <c r="CO9" s="41">
        <f>SUM(GA9/12)</f>
        <v>94.446083333333334</v>
      </c>
      <c r="CP9" s="41">
        <f>SUM(GB9/12)</f>
        <v>0</v>
      </c>
      <c r="CQ9" s="41">
        <f>SUM(CR9:CS9)</f>
        <v>0</v>
      </c>
      <c r="CR9" s="42">
        <f>SUM('[1]ПОЛНАЯ СЕБЕСТОИМОСТЬ ВОДА 2020'!AS9)</f>
        <v>0</v>
      </c>
      <c r="CS9" s="42">
        <f>SUM('[1]ПОЛНАЯ СЕБЕСТОИМОСТЬ ВОДА 2020'!AT9)</f>
        <v>0</v>
      </c>
      <c r="CT9" s="43">
        <f>SUM(CU9:CV9)</f>
        <v>130.33199999999999</v>
      </c>
      <c r="CU9" s="43">
        <v>130.33199999999999</v>
      </c>
      <c r="CV9" s="43">
        <v>0</v>
      </c>
      <c r="CW9" s="41">
        <f>SUM(CX9:CY9)</f>
        <v>94.446083333333334</v>
      </c>
      <c r="CX9" s="41">
        <f>SUM(GA9/12)</f>
        <v>94.446083333333334</v>
      </c>
      <c r="CY9" s="41">
        <f>SUM(GB9/12)</f>
        <v>0</v>
      </c>
      <c r="CZ9" s="41">
        <f>SUM(DA9:DB9)</f>
        <v>0</v>
      </c>
      <c r="DA9" s="42">
        <f>SUM('[1]ПОЛНАЯ СЕБЕСТОИМОСТЬ ВОДА 2020'!AV9)</f>
        <v>0</v>
      </c>
      <c r="DB9" s="42">
        <f>SUM('[1]ПОЛНАЯ СЕБЕСТОИМОСТЬ ВОДА 2020'!AW9)</f>
        <v>0</v>
      </c>
      <c r="DC9" s="43">
        <f>SUM(DD9:DE9)</f>
        <v>168.31800000000001</v>
      </c>
      <c r="DD9" s="43">
        <v>168.31800000000001</v>
      </c>
      <c r="DE9" s="43">
        <v>0</v>
      </c>
      <c r="DF9" s="41">
        <f>SUM(DG9:DH9)</f>
        <v>94.446083333333334</v>
      </c>
      <c r="DG9" s="41">
        <f>SUM(GA9/12)</f>
        <v>94.446083333333334</v>
      </c>
      <c r="DH9" s="41">
        <f>SUM(GB9/12)</f>
        <v>0</v>
      </c>
      <c r="DI9" s="41">
        <f>SUM(DJ9:DK9)</f>
        <v>0</v>
      </c>
      <c r="DJ9" s="42">
        <f>SUM('[1]ПОЛНАЯ СЕБЕСТОИМОСТЬ ВОДА 2020'!AY9)</f>
        <v>0</v>
      </c>
      <c r="DK9" s="42">
        <f>SUM('[1]ПОЛНАЯ СЕБЕСТОИМОСТЬ ВОДА 2020'!AZ9)</f>
        <v>0</v>
      </c>
      <c r="DL9" s="43">
        <f>SUM(DM9:DN9)</f>
        <v>196.87</v>
      </c>
      <c r="DM9" s="43">
        <v>196.87</v>
      </c>
      <c r="DN9" s="43">
        <v>0</v>
      </c>
      <c r="DO9" s="44">
        <f>SUM(DP9:DQ9)</f>
        <v>283.33825000000002</v>
      </c>
      <c r="DP9" s="44">
        <f>SUM(CO9+CX9+DG9)</f>
        <v>283.33825000000002</v>
      </c>
      <c r="DQ9" s="44">
        <f>SUM(CP9+CY9+DH9)</f>
        <v>0</v>
      </c>
      <c r="DR9" s="44">
        <f>SUM(DS9:DT9)</f>
        <v>0</v>
      </c>
      <c r="DS9" s="44">
        <f>SUM(CR9+DA9+DJ9)</f>
        <v>0</v>
      </c>
      <c r="DT9" s="44">
        <f>SUM(CS9+DB9+DK9)</f>
        <v>0</v>
      </c>
      <c r="DU9" s="45">
        <f t="shared" si="4"/>
        <v>495.52</v>
      </c>
      <c r="DV9" s="44">
        <f t="shared" si="4"/>
        <v>495.52</v>
      </c>
      <c r="DW9" s="44">
        <f t="shared" si="4"/>
        <v>0</v>
      </c>
      <c r="DX9" s="44">
        <f>SUM(DY9:DZ9)</f>
        <v>-283.33825000000002</v>
      </c>
      <c r="DY9" s="46">
        <f t="shared" si="5"/>
        <v>-283.33825000000002</v>
      </c>
      <c r="DZ9" s="46">
        <f t="shared" si="5"/>
        <v>0</v>
      </c>
      <c r="EA9" s="44">
        <f>SUM(EB9:EC9)</f>
        <v>850.01475000000005</v>
      </c>
      <c r="EB9" s="44">
        <f>SUM(CC9+DP9)</f>
        <v>850.01475000000005</v>
      </c>
      <c r="EC9" s="44">
        <f>SUM(CD9+DQ9)</f>
        <v>0</v>
      </c>
      <c r="ED9" s="44">
        <f>SUM(EE9:EF9)</f>
        <v>688.89643999999998</v>
      </c>
      <c r="EE9" s="44">
        <f t="shared" si="6"/>
        <v>688.89643999999998</v>
      </c>
      <c r="EF9" s="44">
        <f t="shared" si="6"/>
        <v>0</v>
      </c>
      <c r="EG9" s="44">
        <f t="shared" si="6"/>
        <v>989.60299999999995</v>
      </c>
      <c r="EH9" s="44">
        <f t="shared" si="6"/>
        <v>989.60299999999995</v>
      </c>
      <c r="EI9" s="44">
        <f t="shared" si="6"/>
        <v>0</v>
      </c>
      <c r="EJ9" s="44">
        <f>SUM(EK9:EL9)</f>
        <v>-161.11831000000006</v>
      </c>
      <c r="EK9" s="46">
        <f t="shared" si="7"/>
        <v>-161.11831000000006</v>
      </c>
      <c r="EL9" s="46">
        <f t="shared" si="7"/>
        <v>0</v>
      </c>
      <c r="EM9" s="41">
        <f>SUM(EN9:EO9)</f>
        <v>94.446083333333334</v>
      </c>
      <c r="EN9" s="41">
        <f>SUM(GA9/12)</f>
        <v>94.446083333333334</v>
      </c>
      <c r="EO9" s="41">
        <f>SUM(GB9/12)</f>
        <v>0</v>
      </c>
      <c r="EP9" s="41">
        <f>SUM(EQ9:ER9)</f>
        <v>0</v>
      </c>
      <c r="EQ9" s="42">
        <f>SUM('[1]ПОЛНАЯ СЕБЕСТОИМОСТЬ ВОДА 2020'!BQ9)</f>
        <v>0</v>
      </c>
      <c r="ER9" s="42">
        <f>SUM('[1]ПОЛНАЯ СЕБЕСТОИМОСТЬ ВОДА 2020'!BR9)</f>
        <v>0</v>
      </c>
      <c r="ES9" s="43">
        <f>SUM(ET9:EU9)</f>
        <v>163.339</v>
      </c>
      <c r="ET9" s="43">
        <v>163.339</v>
      </c>
      <c r="EU9" s="43">
        <v>0</v>
      </c>
      <c r="EV9" s="41">
        <f>SUM(EW9:EX9)</f>
        <v>94.446083333333334</v>
      </c>
      <c r="EW9" s="41">
        <f>SUM(GA9/12)</f>
        <v>94.446083333333334</v>
      </c>
      <c r="EX9" s="41">
        <f>SUM(GB9/12)</f>
        <v>0</v>
      </c>
      <c r="EY9" s="41">
        <f>SUM(EZ9:FA9)</f>
        <v>0</v>
      </c>
      <c r="EZ9" s="42">
        <f>SUM('[1]ПОЛНАЯ СЕБЕСТОИМОСТЬ ВОДА 2020'!BT9)</f>
        <v>0</v>
      </c>
      <c r="FA9" s="42">
        <f>SUM('[1]ПОЛНАЯ СЕБЕСТОИМОСТЬ ВОДА 2020'!BU9)</f>
        <v>0</v>
      </c>
      <c r="FB9" s="43">
        <f>SUM(FC9:FD9)</f>
        <v>139.01900000000001</v>
      </c>
      <c r="FC9" s="43">
        <v>139.01900000000001</v>
      </c>
      <c r="FD9" s="43">
        <v>0</v>
      </c>
      <c r="FE9" s="41">
        <f>SUM(FF9:FG9)</f>
        <v>94.446083333333334</v>
      </c>
      <c r="FF9" s="41">
        <f>SUM(GA9/12)</f>
        <v>94.446083333333334</v>
      </c>
      <c r="FG9" s="41">
        <f>SUM(GB9/12)</f>
        <v>0</v>
      </c>
      <c r="FH9" s="41">
        <f>SUM(FI9:FJ9)</f>
        <v>0</v>
      </c>
      <c r="FI9" s="42">
        <f>SUM('[1]ПОЛНАЯ СЕБЕСТОИМОСТЬ ВОДА 2020'!BW9)</f>
        <v>0</v>
      </c>
      <c r="FJ9" s="42">
        <f>SUM('[1]ПОЛНАЯ СЕБЕСТОИМОСТЬ ВОДА 2020'!BX9)</f>
        <v>0</v>
      </c>
      <c r="FK9" s="43">
        <f>SUM(FL9:FM9)</f>
        <v>154.17599999999999</v>
      </c>
      <c r="FL9" s="43">
        <v>154.17599999999999</v>
      </c>
      <c r="FM9" s="43"/>
      <c r="FN9" s="44">
        <f>SUM(FO9:FP9)</f>
        <v>283.33825000000002</v>
      </c>
      <c r="FO9" s="44">
        <f>SUM(EN9+EW9+FF9)</f>
        <v>283.33825000000002</v>
      </c>
      <c r="FP9" s="44">
        <f>SUM(EO9+EX9+FG9)</f>
        <v>0</v>
      </c>
      <c r="FQ9" s="44">
        <f>SUM(FR9:FS9)</f>
        <v>0</v>
      </c>
      <c r="FR9" s="44">
        <f>SUM(EQ9+EZ9+FI9)</f>
        <v>0</v>
      </c>
      <c r="FS9" s="44">
        <f>SUM(ER9+FA9+FJ9)</f>
        <v>0</v>
      </c>
      <c r="FT9" s="45">
        <f t="shared" si="8"/>
        <v>456.53399999999999</v>
      </c>
      <c r="FU9" s="45">
        <f t="shared" si="8"/>
        <v>456.53399999999999</v>
      </c>
      <c r="FV9" s="45">
        <f t="shared" si="8"/>
        <v>0</v>
      </c>
      <c r="FW9" s="44">
        <f>SUM(FX9:FY9)</f>
        <v>-283.33825000000002</v>
      </c>
      <c r="FX9" s="46">
        <f t="shared" si="9"/>
        <v>-283.33825000000002</v>
      </c>
      <c r="FY9" s="46">
        <f t="shared" si="9"/>
        <v>0</v>
      </c>
      <c r="FZ9" s="44">
        <f>SUM(GA9:GB9)</f>
        <v>1133.3530000000001</v>
      </c>
      <c r="GA9" s="44">
        <f>SUM([1]объемы!BD42)</f>
        <v>1133.3530000000001</v>
      </c>
      <c r="GB9" s="44">
        <f>SUM([1]объемы!BE42)</f>
        <v>0</v>
      </c>
      <c r="GC9" s="44">
        <f>SUM(GD9:GE9)</f>
        <v>688.89643999999998</v>
      </c>
      <c r="GD9" s="45">
        <f t="shared" si="10"/>
        <v>688.89643999999998</v>
      </c>
      <c r="GE9" s="45">
        <f t="shared" si="10"/>
        <v>0</v>
      </c>
      <c r="GF9" s="45">
        <f>SUM(EG9+FT9)</f>
        <v>1446.1369999999999</v>
      </c>
      <c r="GG9" s="45">
        <f t="shared" si="11"/>
        <v>1446.1369999999999</v>
      </c>
      <c r="GH9" s="45">
        <f t="shared" si="11"/>
        <v>0</v>
      </c>
      <c r="GI9" s="44">
        <f>SUM(GJ9:GK9)</f>
        <v>-444.45656000000008</v>
      </c>
      <c r="GJ9" s="46">
        <f t="shared" si="12"/>
        <v>-444.45656000000008</v>
      </c>
      <c r="GK9" s="46">
        <f t="shared" si="12"/>
        <v>0</v>
      </c>
      <c r="GL9" s="4"/>
      <c r="GM9" s="39">
        <f t="shared" ref="GM9:GM24" si="13">SUM(B9+K9+T9+AO9+AX9+BG9+CN9+CW9+DF9+EM9+EV9+FE9)</f>
        <v>1133.3530000000001</v>
      </c>
    </row>
    <row r="10" spans="1:195" ht="18.75" x14ac:dyDescent="0.3">
      <c r="A10" s="47" t="s">
        <v>32</v>
      </c>
      <c r="B10" s="48">
        <f t="shared" ref="B10:AK10" si="14">SUM(B9/B8)</f>
        <v>0.19094302201849334</v>
      </c>
      <c r="C10" s="48">
        <f t="shared" si="14"/>
        <v>0.19099997876566499</v>
      </c>
      <c r="D10" s="48">
        <f t="shared" si="14"/>
        <v>0</v>
      </c>
      <c r="E10" s="48">
        <f t="shared" si="14"/>
        <v>0.26028280637803464</v>
      </c>
      <c r="F10" s="48">
        <f t="shared" si="14"/>
        <v>0.26032366061475182</v>
      </c>
      <c r="G10" s="48">
        <f t="shared" si="14"/>
        <v>0</v>
      </c>
      <c r="H10" s="48">
        <f t="shared" si="14"/>
        <v>7.191244523428289E-2</v>
      </c>
      <c r="I10" s="48">
        <f t="shared" si="14"/>
        <v>7.1927632389433477E-2</v>
      </c>
      <c r="J10" s="48">
        <f t="shared" si="14"/>
        <v>0</v>
      </c>
      <c r="K10" s="48">
        <f t="shared" si="14"/>
        <v>0.19094302201849334</v>
      </c>
      <c r="L10" s="48">
        <f t="shared" si="14"/>
        <v>0.19099997876566499</v>
      </c>
      <c r="M10" s="48">
        <f t="shared" si="14"/>
        <v>0</v>
      </c>
      <c r="N10" s="48">
        <f t="shared" si="14"/>
        <v>0.1760834503007998</v>
      </c>
      <c r="O10" s="48">
        <f t="shared" si="14"/>
        <v>0.17611005077339151</v>
      </c>
      <c r="P10" s="48">
        <f t="shared" si="14"/>
        <v>0</v>
      </c>
      <c r="Q10" s="48">
        <f t="shared" si="14"/>
        <v>7.0006487713891827E-2</v>
      </c>
      <c r="R10" s="48">
        <f t="shared" si="14"/>
        <v>7.0019263915644336E-2</v>
      </c>
      <c r="S10" s="48">
        <f t="shared" si="14"/>
        <v>0</v>
      </c>
      <c r="T10" s="48">
        <f t="shared" si="14"/>
        <v>0.19094302201849334</v>
      </c>
      <c r="U10" s="48">
        <f t="shared" si="14"/>
        <v>0.19099997876566499</v>
      </c>
      <c r="V10" s="48">
        <f t="shared" si="14"/>
        <v>0</v>
      </c>
      <c r="W10" s="48">
        <f t="shared" si="14"/>
        <v>0.29951068093507721</v>
      </c>
      <c r="X10" s="48">
        <f t="shared" si="14"/>
        <v>0.29955506488791411</v>
      </c>
      <c r="Y10" s="48">
        <f t="shared" si="14"/>
        <v>0</v>
      </c>
      <c r="Z10" s="48">
        <f t="shared" si="14"/>
        <v>6.2249630345503112E-2</v>
      </c>
      <c r="AA10" s="48">
        <f t="shared" si="14"/>
        <v>6.2258358821725833E-2</v>
      </c>
      <c r="AB10" s="48">
        <f t="shared" si="14"/>
        <v>0</v>
      </c>
      <c r="AC10" s="49">
        <f t="shared" si="14"/>
        <v>0.19094302201849331</v>
      </c>
      <c r="AD10" s="49">
        <f t="shared" si="14"/>
        <v>0.19099997876566499</v>
      </c>
      <c r="AE10" s="49">
        <f t="shared" si="14"/>
        <v>0</v>
      </c>
      <c r="AF10" s="49">
        <f t="shared" si="14"/>
        <v>0.24535774542653524</v>
      </c>
      <c r="AG10" s="49">
        <f t="shared" si="14"/>
        <v>0.24539507225369331</v>
      </c>
      <c r="AH10" s="49">
        <f t="shared" si="14"/>
        <v>0</v>
      </c>
      <c r="AI10" s="50">
        <f t="shared" si="14"/>
        <v>6.8085828694624401E-2</v>
      </c>
      <c r="AJ10" s="50">
        <f t="shared" si="14"/>
        <v>6.8097985019834065E-2</v>
      </c>
      <c r="AK10" s="50">
        <f t="shared" si="14"/>
        <v>0</v>
      </c>
      <c r="AL10" s="51">
        <f t="shared" ref="AL10:AN10" si="15">SUM(AF10-AC10)</f>
        <v>5.4414723408041932E-2</v>
      </c>
      <c r="AM10" s="51">
        <f t="shared" si="15"/>
        <v>5.4395093488028318E-2</v>
      </c>
      <c r="AN10" s="51">
        <f t="shared" si="15"/>
        <v>0</v>
      </c>
      <c r="AO10" s="48">
        <f t="shared" ref="AO10:BX10" si="16">SUM(AO9/AO8)</f>
        <v>0.19094302201849334</v>
      </c>
      <c r="AP10" s="48">
        <f t="shared" si="16"/>
        <v>0.19099997876566499</v>
      </c>
      <c r="AQ10" s="48">
        <f t="shared" si="16"/>
        <v>0</v>
      </c>
      <c r="AR10" s="48">
        <f t="shared" si="16"/>
        <v>0.26849207662888652</v>
      </c>
      <c r="AS10" s="48">
        <f t="shared" si="16"/>
        <v>0.26853839773036198</v>
      </c>
      <c r="AT10" s="48">
        <f t="shared" si="16"/>
        <v>0</v>
      </c>
      <c r="AU10" s="48">
        <f t="shared" si="16"/>
        <v>0.17981582403359955</v>
      </c>
      <c r="AV10" s="48">
        <f t="shared" si="16"/>
        <v>0.17984292238601879</v>
      </c>
      <c r="AW10" s="48">
        <f t="shared" si="16"/>
        <v>0</v>
      </c>
      <c r="AX10" s="48">
        <f t="shared" si="16"/>
        <v>0.19094302201849334</v>
      </c>
      <c r="AY10" s="48">
        <f t="shared" si="16"/>
        <v>0.19099997876566499</v>
      </c>
      <c r="AZ10" s="48">
        <f t="shared" si="16"/>
        <v>0</v>
      </c>
      <c r="BA10" s="48">
        <f t="shared" si="16"/>
        <v>0.24385496246887856</v>
      </c>
      <c r="BB10" s="48">
        <f t="shared" si="16"/>
        <v>0.2439001778168394</v>
      </c>
      <c r="BC10" s="48">
        <f t="shared" si="16"/>
        <v>0</v>
      </c>
      <c r="BD10" s="48">
        <f t="shared" si="16"/>
        <v>0.23557889708166738</v>
      </c>
      <c r="BE10" s="48">
        <f t="shared" si="16"/>
        <v>0.23561457747798384</v>
      </c>
      <c r="BF10" s="48">
        <f t="shared" si="16"/>
        <v>0</v>
      </c>
      <c r="BG10" s="48">
        <f t="shared" si="16"/>
        <v>0.19094302201849334</v>
      </c>
      <c r="BH10" s="48">
        <f t="shared" si="16"/>
        <v>0.19099997876566499</v>
      </c>
      <c r="BI10" s="48">
        <f t="shared" si="16"/>
        <v>0</v>
      </c>
      <c r="BJ10" s="48" t="e">
        <f t="shared" si="16"/>
        <v>#DIV/0!</v>
      </c>
      <c r="BK10" s="48" t="e">
        <f t="shared" si="16"/>
        <v>#DIV/0!</v>
      </c>
      <c r="BL10" s="48" t="e">
        <f t="shared" si="16"/>
        <v>#DIV/0!</v>
      </c>
      <c r="BM10" s="48">
        <f t="shared" si="16"/>
        <v>0.19744862608922473</v>
      </c>
      <c r="BN10" s="48">
        <f t="shared" si="16"/>
        <v>0.19747470300694264</v>
      </c>
      <c r="BO10" s="48">
        <f t="shared" si="16"/>
        <v>0</v>
      </c>
      <c r="BP10" s="49">
        <f t="shared" si="16"/>
        <v>0.19094302201849331</v>
      </c>
      <c r="BQ10" s="49">
        <f t="shared" si="16"/>
        <v>0.19099997876566499</v>
      </c>
      <c r="BR10" s="49">
        <f t="shared" si="16"/>
        <v>0</v>
      </c>
      <c r="BS10" s="49">
        <f t="shared" si="16"/>
        <v>0.25655541723476988</v>
      </c>
      <c r="BT10" s="49">
        <f t="shared" si="16"/>
        <v>0.25660128194186793</v>
      </c>
      <c r="BU10" s="49">
        <f t="shared" si="16"/>
        <v>0</v>
      </c>
      <c r="BV10" s="50">
        <f t="shared" si="16"/>
        <v>0.20451004449123755</v>
      </c>
      <c r="BW10" s="49">
        <f t="shared" si="16"/>
        <v>0.20453967665936182</v>
      </c>
      <c r="BX10" s="49">
        <f t="shared" si="16"/>
        <v>0</v>
      </c>
      <c r="BY10" s="51">
        <f t="shared" ref="BY10:CA10" si="17">SUM(BS10-BP10)</f>
        <v>6.561239521627657E-2</v>
      </c>
      <c r="BZ10" s="51">
        <f t="shared" si="17"/>
        <v>6.5601303176202941E-2</v>
      </c>
      <c r="CA10" s="51">
        <f t="shared" si="17"/>
        <v>0</v>
      </c>
      <c r="CB10" s="49">
        <f t="shared" ref="CB10:CJ10" si="18">SUM(CB9/CB8)</f>
        <v>0.19094302201849331</v>
      </c>
      <c r="CC10" s="49">
        <f t="shared" si="18"/>
        <v>0.19099997876566499</v>
      </c>
      <c r="CD10" s="49">
        <f t="shared" si="18"/>
        <v>0</v>
      </c>
      <c r="CE10" s="49">
        <f t="shared" si="18"/>
        <v>0.24987982564544156</v>
      </c>
      <c r="CF10" s="49">
        <f t="shared" si="18"/>
        <v>0.24992052856161268</v>
      </c>
      <c r="CG10" s="49">
        <f t="shared" si="18"/>
        <v>0</v>
      </c>
      <c r="CH10" s="50">
        <f t="shared" si="18"/>
        <v>0.14193932969351711</v>
      </c>
      <c r="CI10" s="50">
        <f t="shared" si="18"/>
        <v>0.14196208640016181</v>
      </c>
      <c r="CJ10" s="50">
        <f t="shared" si="18"/>
        <v>0</v>
      </c>
      <c r="CK10" s="51">
        <f t="shared" ref="CK10" si="19">SUM(CE10-CB10)</f>
        <v>5.8936803626948253E-2</v>
      </c>
      <c r="CL10" s="51">
        <f t="shared" si="3"/>
        <v>5.8920549795947685E-2</v>
      </c>
      <c r="CM10" s="51">
        <f t="shared" si="3"/>
        <v>0</v>
      </c>
      <c r="CN10" s="48">
        <f t="shared" ref="CN10:DW10" si="20">SUM(CN9/CN8)</f>
        <v>0.19094302201849334</v>
      </c>
      <c r="CO10" s="48">
        <f t="shared" si="20"/>
        <v>0.19099997876566499</v>
      </c>
      <c r="CP10" s="48">
        <f t="shared" si="20"/>
        <v>0</v>
      </c>
      <c r="CQ10" s="48" t="e">
        <f t="shared" si="20"/>
        <v>#DIV/0!</v>
      </c>
      <c r="CR10" s="48" t="e">
        <f t="shared" si="20"/>
        <v>#DIV/0!</v>
      </c>
      <c r="CS10" s="48" t="e">
        <f t="shared" si="20"/>
        <v>#DIV/0!</v>
      </c>
      <c r="CT10" s="48">
        <f t="shared" si="20"/>
        <v>0.20377046976088253</v>
      </c>
      <c r="CU10" s="48">
        <f t="shared" si="20"/>
        <v>0.20379946552913086</v>
      </c>
      <c r="CV10" s="48">
        <f t="shared" si="20"/>
        <v>0</v>
      </c>
      <c r="CW10" s="48">
        <f t="shared" si="20"/>
        <v>0.19094302201849334</v>
      </c>
      <c r="CX10" s="48">
        <f t="shared" si="20"/>
        <v>0.19099997876566499</v>
      </c>
      <c r="CY10" s="48">
        <f t="shared" si="20"/>
        <v>0</v>
      </c>
      <c r="CZ10" s="48" t="e">
        <f t="shared" si="20"/>
        <v>#DIV/0!</v>
      </c>
      <c r="DA10" s="48" t="e">
        <f t="shared" si="20"/>
        <v>#DIV/0!</v>
      </c>
      <c r="DB10" s="48" t="e">
        <f t="shared" si="20"/>
        <v>#DIV/0!</v>
      </c>
      <c r="DC10" s="48">
        <f t="shared" si="20"/>
        <v>0.30374250875670172</v>
      </c>
      <c r="DD10" s="48">
        <f t="shared" si="20"/>
        <v>0.30379184813114896</v>
      </c>
      <c r="DE10" s="48">
        <f t="shared" si="20"/>
        <v>0</v>
      </c>
      <c r="DF10" s="48">
        <f t="shared" si="20"/>
        <v>0.19094302201849334</v>
      </c>
      <c r="DG10" s="48">
        <f t="shared" si="20"/>
        <v>0.19099997876566499</v>
      </c>
      <c r="DH10" s="48">
        <f t="shared" si="20"/>
        <v>0</v>
      </c>
      <c r="DI10" s="48" t="e">
        <f t="shared" si="20"/>
        <v>#DIV/0!</v>
      </c>
      <c r="DJ10" s="48" t="e">
        <f t="shared" si="20"/>
        <v>#DIV/0!</v>
      </c>
      <c r="DK10" s="48" t="e">
        <f t="shared" si="20"/>
        <v>#DIV/0!</v>
      </c>
      <c r="DL10" s="48">
        <f t="shared" si="20"/>
        <v>0.33427002062975947</v>
      </c>
      <c r="DM10" s="48">
        <f t="shared" si="20"/>
        <v>0.33432110925254516</v>
      </c>
      <c r="DN10" s="48">
        <f t="shared" si="20"/>
        <v>0</v>
      </c>
      <c r="DO10" s="49">
        <f t="shared" si="20"/>
        <v>0.19094302201849331</v>
      </c>
      <c r="DP10" s="49">
        <f t="shared" si="20"/>
        <v>0.19099997876566499</v>
      </c>
      <c r="DQ10" s="49">
        <f t="shared" si="20"/>
        <v>0</v>
      </c>
      <c r="DR10" s="49" t="e">
        <f t="shared" si="20"/>
        <v>#DIV/0!</v>
      </c>
      <c r="DS10" s="49" t="e">
        <f t="shared" si="20"/>
        <v>#DIV/0!</v>
      </c>
      <c r="DT10" s="49" t="e">
        <f t="shared" si="20"/>
        <v>#DIV/0!</v>
      </c>
      <c r="DU10" s="50">
        <f t="shared" si="20"/>
        <v>0.27795977346772088</v>
      </c>
      <c r="DV10" s="49">
        <f t="shared" si="20"/>
        <v>0.27800203429806336</v>
      </c>
      <c r="DW10" s="49">
        <f t="shared" si="20"/>
        <v>0</v>
      </c>
      <c r="DX10" s="51" t="e">
        <f t="shared" ref="DX10" si="21">SUM(DR10-DO10)</f>
        <v>#DIV/0!</v>
      </c>
      <c r="DY10" s="51" t="e">
        <f t="shared" si="5"/>
        <v>#DIV/0!</v>
      </c>
      <c r="DZ10" s="51" t="e">
        <f t="shared" si="5"/>
        <v>#DIV/0!</v>
      </c>
      <c r="EA10" s="49">
        <f t="shared" ref="EA10:EI10" si="22">SUM(EA9/EA8)</f>
        <v>0.19094302201849334</v>
      </c>
      <c r="EB10" s="49">
        <f t="shared" si="22"/>
        <v>0.19099997876566502</v>
      </c>
      <c r="EC10" s="49">
        <f t="shared" si="22"/>
        <v>0</v>
      </c>
      <c r="ED10" s="49">
        <f t="shared" si="22"/>
        <v>0.24987982564544156</v>
      </c>
      <c r="EE10" s="49">
        <f t="shared" si="22"/>
        <v>0.24992052856161268</v>
      </c>
      <c r="EF10" s="49">
        <f t="shared" si="22"/>
        <v>0</v>
      </c>
      <c r="EG10" s="49">
        <f t="shared" si="22"/>
        <v>0.18800702706430461</v>
      </c>
      <c r="EH10" s="49">
        <f t="shared" si="22"/>
        <v>0.18803664195241335</v>
      </c>
      <c r="EI10" s="49">
        <f t="shared" si="22"/>
        <v>0</v>
      </c>
      <c r="EJ10" s="51">
        <f t="shared" ref="EJ10" si="23">SUM(ED10-EA10)</f>
        <v>5.8936803626948225E-2</v>
      </c>
      <c r="EK10" s="51">
        <f t="shared" si="7"/>
        <v>5.8920549795947658E-2</v>
      </c>
      <c r="EL10" s="51">
        <f t="shared" si="7"/>
        <v>0</v>
      </c>
      <c r="EM10" s="48">
        <f t="shared" ref="EM10:FV10" si="24">SUM(EM9/EM8)</f>
        <v>0.19094302201849334</v>
      </c>
      <c r="EN10" s="48">
        <f t="shared" si="24"/>
        <v>0.19099997876566499</v>
      </c>
      <c r="EO10" s="48">
        <f t="shared" si="24"/>
        <v>0</v>
      </c>
      <c r="EP10" s="48" t="e">
        <f t="shared" si="24"/>
        <v>#DIV/0!</v>
      </c>
      <c r="EQ10" s="48" t="e">
        <f t="shared" si="24"/>
        <v>#DIV/0!</v>
      </c>
      <c r="ER10" s="48" t="e">
        <f t="shared" si="24"/>
        <v>#DIV/0!</v>
      </c>
      <c r="ES10" s="48">
        <f t="shared" si="24"/>
        <v>0.27863088942717751</v>
      </c>
      <c r="ET10" s="48">
        <f t="shared" si="24"/>
        <v>0.27866701697876289</v>
      </c>
      <c r="EU10" s="48">
        <f t="shared" si="24"/>
        <v>0</v>
      </c>
      <c r="EV10" s="48">
        <f t="shared" si="24"/>
        <v>0.19094302201849334</v>
      </c>
      <c r="EW10" s="48">
        <f t="shared" si="24"/>
        <v>0.19099997876566499</v>
      </c>
      <c r="EX10" s="48">
        <f t="shared" si="24"/>
        <v>0</v>
      </c>
      <c r="EY10" s="48" t="e">
        <f t="shared" si="24"/>
        <v>#DIV/0!</v>
      </c>
      <c r="EZ10" s="48" t="e">
        <f t="shared" si="24"/>
        <v>#DIV/0!</v>
      </c>
      <c r="FA10" s="48" t="e">
        <f t="shared" si="24"/>
        <v>#DIV/0!</v>
      </c>
      <c r="FB10" s="48">
        <f t="shared" si="24"/>
        <v>0.25523387426951583</v>
      </c>
      <c r="FC10" s="48">
        <f t="shared" si="24"/>
        <v>0.2553074657126696</v>
      </c>
      <c r="FD10" s="48">
        <f t="shared" si="24"/>
        <v>0</v>
      </c>
      <c r="FE10" s="48">
        <f t="shared" si="24"/>
        <v>0.19094302201849334</v>
      </c>
      <c r="FF10" s="48">
        <f t="shared" si="24"/>
        <v>0.19099997876566499</v>
      </c>
      <c r="FG10" s="48">
        <f t="shared" si="24"/>
        <v>0</v>
      </c>
      <c r="FH10" s="48" t="e">
        <f t="shared" si="24"/>
        <v>#DIV/0!</v>
      </c>
      <c r="FI10" s="48" t="e">
        <f t="shared" si="24"/>
        <v>#DIV/0!</v>
      </c>
      <c r="FJ10" s="48" t="e">
        <f t="shared" si="24"/>
        <v>#DIV/0!</v>
      </c>
      <c r="FK10" s="48">
        <f t="shared" si="24"/>
        <v>0.27308619495579811</v>
      </c>
      <c r="FL10" s="48">
        <f t="shared" si="24"/>
        <v>0.27311860719714015</v>
      </c>
      <c r="FM10" s="48">
        <f t="shared" si="24"/>
        <v>0</v>
      </c>
      <c r="FN10" s="49">
        <f t="shared" si="24"/>
        <v>0.19094302201849331</v>
      </c>
      <c r="FO10" s="49">
        <f t="shared" si="24"/>
        <v>0.19099997876566499</v>
      </c>
      <c r="FP10" s="49">
        <f t="shared" si="24"/>
        <v>0</v>
      </c>
      <c r="FQ10" s="49" t="e">
        <f t="shared" si="24"/>
        <v>#DIV/0!</v>
      </c>
      <c r="FR10" s="49" t="e">
        <f t="shared" si="24"/>
        <v>#DIV/0!</v>
      </c>
      <c r="FS10" s="49" t="e">
        <f t="shared" si="24"/>
        <v>#DIV/0!</v>
      </c>
      <c r="FT10" s="50">
        <f t="shared" si="24"/>
        <v>0.26926819946421682</v>
      </c>
      <c r="FU10" s="50">
        <f t="shared" si="24"/>
        <v>0.26931585299812055</v>
      </c>
      <c r="FV10" s="50">
        <f t="shared" si="24"/>
        <v>0</v>
      </c>
      <c r="FW10" s="51" t="e">
        <f t="shared" ref="FW10" si="25">SUM(FQ10-FN10)</f>
        <v>#DIV/0!</v>
      </c>
      <c r="FX10" s="51" t="e">
        <f t="shared" si="9"/>
        <v>#DIV/0!</v>
      </c>
      <c r="FY10" s="51" t="e">
        <f t="shared" si="9"/>
        <v>#DIV/0!</v>
      </c>
      <c r="FZ10" s="49">
        <f t="shared" ref="FZ10:GH10" si="26">SUM(FZ9/FZ8)</f>
        <v>0.19094302201849331</v>
      </c>
      <c r="GA10" s="49">
        <f t="shared" si="26"/>
        <v>0.19099997876566499</v>
      </c>
      <c r="GB10" s="49">
        <f t="shared" si="26"/>
        <v>0</v>
      </c>
      <c r="GC10" s="49">
        <f t="shared" si="26"/>
        <v>0.24987982564544156</v>
      </c>
      <c r="GD10" s="50">
        <f t="shared" si="26"/>
        <v>0.24992052856161268</v>
      </c>
      <c r="GE10" s="50">
        <f t="shared" si="26"/>
        <v>0</v>
      </c>
      <c r="GF10" s="50">
        <f t="shared" si="26"/>
        <v>0.20780484748698502</v>
      </c>
      <c r="GG10" s="50">
        <f t="shared" si="26"/>
        <v>0.20783856583704871</v>
      </c>
      <c r="GH10" s="50">
        <f t="shared" si="26"/>
        <v>0</v>
      </c>
      <c r="GI10" s="51">
        <f t="shared" ref="GI10" si="27">SUM(GC10-FZ10)</f>
        <v>5.8936803626948253E-2</v>
      </c>
      <c r="GJ10" s="51">
        <f t="shared" si="12"/>
        <v>5.8920549795947685E-2</v>
      </c>
      <c r="GK10" s="51">
        <f t="shared" si="12"/>
        <v>0</v>
      </c>
      <c r="GL10" s="4"/>
      <c r="GM10" s="39">
        <f t="shared" si="13"/>
        <v>2.29131626422192</v>
      </c>
    </row>
    <row r="11" spans="1:195" ht="18.75" x14ac:dyDescent="0.3">
      <c r="A11" s="32" t="s">
        <v>33</v>
      </c>
      <c r="B11" s="33">
        <f>SUM(C11:D11)</f>
        <v>400.18358333333327</v>
      </c>
      <c r="C11" s="33">
        <f>SUM(C8-C9)</f>
        <v>400.03608333333329</v>
      </c>
      <c r="D11" s="33">
        <f>SUM(D8-D9)</f>
        <v>0.14749999999999999</v>
      </c>
      <c r="E11" s="33">
        <f>SUM(F11:G11)</f>
        <v>414.78680000000003</v>
      </c>
      <c r="F11" s="33">
        <f>SUM(F8-F9)</f>
        <v>414.69880000000001</v>
      </c>
      <c r="G11" s="33">
        <f>SUM(G8-G9)</f>
        <v>8.7999999999999995E-2</v>
      </c>
      <c r="H11" s="34">
        <f t="shared" ref="H11:GF11" si="28">SUM(H8-H9)</f>
        <v>527.46</v>
      </c>
      <c r="I11" s="34">
        <f t="shared" si="28"/>
        <v>527.34</v>
      </c>
      <c r="J11" s="34">
        <f t="shared" si="28"/>
        <v>0.12</v>
      </c>
      <c r="K11" s="33">
        <f>SUM(L11:M11)</f>
        <v>400.18358333333327</v>
      </c>
      <c r="L11" s="33">
        <f>SUM(L8-L9)</f>
        <v>400.03608333333329</v>
      </c>
      <c r="M11" s="33">
        <f>SUM(M8-M9)</f>
        <v>0.14749999999999999</v>
      </c>
      <c r="N11" s="33">
        <f>SUM(O11:P11)</f>
        <v>447.29275999999999</v>
      </c>
      <c r="O11" s="33">
        <f>SUM(O8-O9)</f>
        <v>447.21075999999999</v>
      </c>
      <c r="P11" s="33">
        <f>SUM(P8-P9)</f>
        <v>8.2000000000000003E-2</v>
      </c>
      <c r="Q11" s="34">
        <f t="shared" ref="Q11:S11" si="29">SUM(Q8-Q9)</f>
        <v>458.70999999999992</v>
      </c>
      <c r="R11" s="34">
        <f t="shared" si="29"/>
        <v>458.62</v>
      </c>
      <c r="S11" s="34">
        <f t="shared" si="29"/>
        <v>0.09</v>
      </c>
      <c r="T11" s="33">
        <f>SUM(U11:V11)</f>
        <v>400.18358333333327</v>
      </c>
      <c r="U11" s="33">
        <f>SUM(U8-U9)</f>
        <v>400.03608333333329</v>
      </c>
      <c r="V11" s="33">
        <f>SUM(V8-V9)</f>
        <v>0.14749999999999999</v>
      </c>
      <c r="W11" s="33">
        <f>SUM(X11:Y11)</f>
        <v>378.21800000000002</v>
      </c>
      <c r="X11" s="33">
        <f>SUM(X8-X9)</f>
        <v>378.13800000000003</v>
      </c>
      <c r="Y11" s="33">
        <f>SUM(Y8-Y9)</f>
        <v>0.08</v>
      </c>
      <c r="Z11" s="34">
        <f t="shared" ref="Z11:AB11" si="30">SUM(Z8-Z9)</f>
        <v>501.65800000000007</v>
      </c>
      <c r="AA11" s="34">
        <f t="shared" si="30"/>
        <v>501.58300000000003</v>
      </c>
      <c r="AB11" s="34">
        <f t="shared" si="30"/>
        <v>7.4999999999999997E-2</v>
      </c>
      <c r="AC11" s="36">
        <f>SUM(AD11:AE11)</f>
        <v>1200.5507499999999</v>
      </c>
      <c r="AD11" s="36">
        <f>SUM(AD8-AD9)</f>
        <v>1200.1082499999998</v>
      </c>
      <c r="AE11" s="36">
        <f>SUM(AE8-AE9)</f>
        <v>0.4425</v>
      </c>
      <c r="AF11" s="36">
        <f>SUM(AG11:AH11)</f>
        <v>1240.29756</v>
      </c>
      <c r="AG11" s="36">
        <f>SUM(AG8-AG9)</f>
        <v>1240.04756</v>
      </c>
      <c r="AH11" s="36">
        <f>SUM(AH8-AH9)</f>
        <v>0.25</v>
      </c>
      <c r="AI11" s="37">
        <f t="shared" si="28"/>
        <v>1487.828</v>
      </c>
      <c r="AJ11" s="37">
        <f t="shared" si="28"/>
        <v>1487.5430000000001</v>
      </c>
      <c r="AK11" s="37">
        <f t="shared" si="28"/>
        <v>0.28499999999999998</v>
      </c>
      <c r="AL11" s="36">
        <f>SUM(AM11:AN11)</f>
        <v>39.746810000000259</v>
      </c>
      <c r="AM11" s="36">
        <f>SUM(AM8-AM9)</f>
        <v>39.939310000000262</v>
      </c>
      <c r="AN11" s="36">
        <f>SUM(AN8-AN9)</f>
        <v>-0.1925</v>
      </c>
      <c r="AO11" s="33">
        <f>SUM(AP11:AQ11)</f>
        <v>400.18358333333327</v>
      </c>
      <c r="AP11" s="33">
        <f>SUM(AP8-AP9)</f>
        <v>400.03608333333329</v>
      </c>
      <c r="AQ11" s="33">
        <f>SUM(AQ8-AQ9)</f>
        <v>0.14749999999999999</v>
      </c>
      <c r="AR11" s="33">
        <f>SUM(AS11:AT11)</f>
        <v>419.83800000000002</v>
      </c>
      <c r="AS11" s="33">
        <f>SUM(AS8-AS9)</f>
        <v>419.73900000000003</v>
      </c>
      <c r="AT11" s="33">
        <f>SUM(AT8-AT9)</f>
        <v>9.9000000000000005E-2</v>
      </c>
      <c r="AU11" s="34">
        <f t="shared" ref="AU11:AW11" si="31">SUM(AU8-AU9)</f>
        <v>517.11300000000006</v>
      </c>
      <c r="AV11" s="34">
        <f t="shared" si="31"/>
        <v>517.01800000000003</v>
      </c>
      <c r="AW11" s="34">
        <f t="shared" si="31"/>
        <v>9.5000000000000001E-2</v>
      </c>
      <c r="AX11" s="33">
        <f>SUM(AY11:AZ11)</f>
        <v>400.18358333333327</v>
      </c>
      <c r="AY11" s="33">
        <f>SUM(AY8-AY9)</f>
        <v>400.03608333333329</v>
      </c>
      <c r="AZ11" s="33">
        <f>SUM(AZ8-AZ9)</f>
        <v>0.14749999999999999</v>
      </c>
      <c r="BA11" s="33">
        <f>SUM(BB11:BC11)</f>
        <v>407.87900000000002</v>
      </c>
      <c r="BB11" s="33">
        <f>SUM(BB8-BB9)</f>
        <v>407.779</v>
      </c>
      <c r="BC11" s="33">
        <f>SUM(BC8-BC9)</f>
        <v>0.1</v>
      </c>
      <c r="BD11" s="34">
        <f t="shared" ref="BD11:BF11" si="32">SUM(BD8-BD9)</f>
        <v>489.64000000000004</v>
      </c>
      <c r="BE11" s="34">
        <f t="shared" si="32"/>
        <v>489.54300000000006</v>
      </c>
      <c r="BF11" s="34">
        <f t="shared" si="32"/>
        <v>9.7000000000000003E-2</v>
      </c>
      <c r="BG11" s="33">
        <f>SUM(BH11:BI11)</f>
        <v>400.18358333333327</v>
      </c>
      <c r="BH11" s="33">
        <f>SUM(BH8-BH9)</f>
        <v>400.03608333333329</v>
      </c>
      <c r="BI11" s="33">
        <f>SUM(BI8-BI9)</f>
        <v>0.14749999999999999</v>
      </c>
      <c r="BJ11" s="33">
        <f>SUM(BK11:BL11)</f>
        <v>0</v>
      </c>
      <c r="BK11" s="33">
        <f t="shared" ref="BK11:BO11" si="33">SUM(BK8-BK9)</f>
        <v>0</v>
      </c>
      <c r="BL11" s="33">
        <f t="shared" si="33"/>
        <v>0</v>
      </c>
      <c r="BM11" s="34">
        <f t="shared" si="33"/>
        <v>492.28099999999995</v>
      </c>
      <c r="BN11" s="34">
        <f t="shared" si="33"/>
        <v>492.19999999999993</v>
      </c>
      <c r="BO11" s="34">
        <f t="shared" si="33"/>
        <v>8.1000000000000003E-2</v>
      </c>
      <c r="BP11" s="36">
        <f>SUM(BQ11:BR11)</f>
        <v>1200.5507499999999</v>
      </c>
      <c r="BQ11" s="36">
        <f>SUM(BQ8-BQ9)</f>
        <v>1200.1082499999998</v>
      </c>
      <c r="BR11" s="36">
        <f>SUM(BR8-BR9)</f>
        <v>0.4425</v>
      </c>
      <c r="BS11" s="36">
        <f>SUM(BT11:BU11)</f>
        <v>827.71699999999998</v>
      </c>
      <c r="BT11" s="36">
        <f>SUM(BT8-BT9)</f>
        <v>827.51800000000003</v>
      </c>
      <c r="BU11" s="36">
        <f>SUM(BU8-BU9)</f>
        <v>0.19900000000000001</v>
      </c>
      <c r="BV11" s="37">
        <f t="shared" ref="BV11:BX11" si="34">SUM(BV8-BV9)</f>
        <v>1499.0340000000001</v>
      </c>
      <c r="BW11" s="36">
        <f t="shared" si="34"/>
        <v>1498.761</v>
      </c>
      <c r="BX11" s="36">
        <f t="shared" si="34"/>
        <v>0.27300000000000002</v>
      </c>
      <c r="BY11" s="36">
        <f>SUM(BZ11:CA11)</f>
        <v>-372.83374999999978</v>
      </c>
      <c r="BZ11" s="36">
        <f>SUM(BZ8-BZ9)</f>
        <v>-372.5902499999998</v>
      </c>
      <c r="CA11" s="36">
        <f>SUM(CA8-CA9)</f>
        <v>-0.24349999999999999</v>
      </c>
      <c r="CB11" s="36">
        <f>SUM(CC11:CD11)</f>
        <v>2401.1014999999998</v>
      </c>
      <c r="CC11" s="36">
        <f>SUM(CC8-CC9)</f>
        <v>2400.2164999999995</v>
      </c>
      <c r="CD11" s="36">
        <f>SUM(CD8-CD9)</f>
        <v>0.88500000000000001</v>
      </c>
      <c r="CE11" s="36">
        <f>SUM(CF11:CG11)</f>
        <v>2068.0145600000001</v>
      </c>
      <c r="CF11" s="36">
        <f>SUM(CF8-CF9)</f>
        <v>2067.56556</v>
      </c>
      <c r="CG11" s="36">
        <f>SUM(CG8-CG9)</f>
        <v>0.44900000000000001</v>
      </c>
      <c r="CH11" s="37">
        <f t="shared" si="28"/>
        <v>2986.8620000000001</v>
      </c>
      <c r="CI11" s="37">
        <f t="shared" si="28"/>
        <v>2986.3040000000001</v>
      </c>
      <c r="CJ11" s="37">
        <f t="shared" si="28"/>
        <v>0.55800000000000005</v>
      </c>
      <c r="CK11" s="36">
        <f>SUM(CL11:CM11)</f>
        <v>-333.08693999999952</v>
      </c>
      <c r="CL11" s="38">
        <f t="shared" si="3"/>
        <v>-332.65093999999954</v>
      </c>
      <c r="CM11" s="38">
        <f t="shared" si="3"/>
        <v>-0.436</v>
      </c>
      <c r="CN11" s="33">
        <f>SUM(CO11:CP11)</f>
        <v>400.18358333333327</v>
      </c>
      <c r="CO11" s="33">
        <f>SUM(CO8-CO9)</f>
        <v>400.03608333333329</v>
      </c>
      <c r="CP11" s="33">
        <f>SUM(CP8-CP9)</f>
        <v>0.14749999999999999</v>
      </c>
      <c r="CQ11" s="33">
        <f>SUM(CR11:CS11)</f>
        <v>0</v>
      </c>
      <c r="CR11" s="33">
        <f t="shared" ref="CR11:CV11" si="35">SUM(CR8-CR9)</f>
        <v>0</v>
      </c>
      <c r="CS11" s="33">
        <f t="shared" si="35"/>
        <v>0</v>
      </c>
      <c r="CT11" s="34">
        <f t="shared" si="35"/>
        <v>509.27</v>
      </c>
      <c r="CU11" s="34">
        <f t="shared" si="35"/>
        <v>509.17899999999997</v>
      </c>
      <c r="CV11" s="34">
        <f t="shared" si="35"/>
        <v>9.0999999999999998E-2</v>
      </c>
      <c r="CW11" s="33">
        <f>SUM(CX11:CY11)</f>
        <v>400.18358333333327</v>
      </c>
      <c r="CX11" s="33">
        <f>SUM(CX8-CX9)</f>
        <v>400.03608333333329</v>
      </c>
      <c r="CY11" s="33">
        <f>SUM(CY8-CY9)</f>
        <v>0.14749999999999999</v>
      </c>
      <c r="CZ11" s="33">
        <f>SUM(DA11:DB11)</f>
        <v>0</v>
      </c>
      <c r="DA11" s="33">
        <f t="shared" ref="DA11:DE11" si="36">SUM(DA8-DA9)</f>
        <v>0</v>
      </c>
      <c r="DB11" s="33">
        <f t="shared" si="36"/>
        <v>0</v>
      </c>
      <c r="DC11" s="34">
        <f t="shared" si="36"/>
        <v>385.82900000000006</v>
      </c>
      <c r="DD11" s="34">
        <f t="shared" si="36"/>
        <v>385.73900000000003</v>
      </c>
      <c r="DE11" s="34">
        <f t="shared" si="36"/>
        <v>0.09</v>
      </c>
      <c r="DF11" s="33">
        <f>SUM(DG11:DH11)</f>
        <v>400.18358333333327</v>
      </c>
      <c r="DG11" s="33">
        <f>SUM(DG8-DG9)</f>
        <v>400.03608333333329</v>
      </c>
      <c r="DH11" s="33">
        <f>SUM(DH8-DH9)</f>
        <v>0.14749999999999999</v>
      </c>
      <c r="DI11" s="33">
        <f>SUM(DJ11:DK11)</f>
        <v>0</v>
      </c>
      <c r="DJ11" s="33">
        <f t="shared" ref="DJ11:DN11" si="37">SUM(DJ8-DJ9)</f>
        <v>0</v>
      </c>
      <c r="DK11" s="33">
        <f t="shared" si="37"/>
        <v>0</v>
      </c>
      <c r="DL11" s="34">
        <f t="shared" si="37"/>
        <v>392.08500000000004</v>
      </c>
      <c r="DM11" s="34">
        <f t="shared" si="37"/>
        <v>391.995</v>
      </c>
      <c r="DN11" s="34">
        <f t="shared" si="37"/>
        <v>0.09</v>
      </c>
      <c r="DO11" s="36">
        <f>SUM(DP11:DQ11)</f>
        <v>1200.5507499999999</v>
      </c>
      <c r="DP11" s="36">
        <f>SUM(DP8-DP9)</f>
        <v>1200.1082499999998</v>
      </c>
      <c r="DQ11" s="36">
        <f>SUM(DQ8-DQ9)</f>
        <v>0.4425</v>
      </c>
      <c r="DR11" s="36">
        <f>SUM(DS11:DT11)</f>
        <v>0</v>
      </c>
      <c r="DS11" s="36">
        <f>SUM(DS8-DS9)</f>
        <v>0</v>
      </c>
      <c r="DT11" s="36">
        <f>SUM(DT8-DT9)</f>
        <v>0</v>
      </c>
      <c r="DU11" s="37">
        <f t="shared" ref="DU11:DW11" si="38">SUM(DU8-DU9)</f>
        <v>1287.1840000000002</v>
      </c>
      <c r="DV11" s="36">
        <f t="shared" si="38"/>
        <v>1286.913</v>
      </c>
      <c r="DW11" s="36">
        <f t="shared" si="38"/>
        <v>0.27100000000000002</v>
      </c>
      <c r="DX11" s="36">
        <f>SUM(DY11:DZ11)</f>
        <v>-1200.5507499999999</v>
      </c>
      <c r="DY11" s="38">
        <f t="shared" si="5"/>
        <v>-1200.1082499999998</v>
      </c>
      <c r="DZ11" s="38">
        <f t="shared" si="5"/>
        <v>-0.4425</v>
      </c>
      <c r="EA11" s="36">
        <f>SUM(EB11:EC11)</f>
        <v>3601.6522499999987</v>
      </c>
      <c r="EB11" s="36">
        <f>SUM(EB8-EB9)</f>
        <v>3600.3247499999989</v>
      </c>
      <c r="EC11" s="36">
        <f>SUM(EC8-EC9)</f>
        <v>1.3275000000000001</v>
      </c>
      <c r="ED11" s="36">
        <f>SUM(EE11:EF11)</f>
        <v>2068.0145600000001</v>
      </c>
      <c r="EE11" s="36">
        <f>SUM(EE8-EE9)</f>
        <v>2067.56556</v>
      </c>
      <c r="EF11" s="36">
        <f>SUM(EF8-EF9)</f>
        <v>0.44900000000000001</v>
      </c>
      <c r="EG11" s="36">
        <f>SUM(EG8-EG9)</f>
        <v>4274.0460000000003</v>
      </c>
      <c r="EH11" s="36">
        <f t="shared" ref="EH11:EI11" si="39">SUM(EH8-EH9)</f>
        <v>4273.2169999999996</v>
      </c>
      <c r="EI11" s="36">
        <f t="shared" si="39"/>
        <v>0.82900000000000007</v>
      </c>
      <c r="EJ11" s="36">
        <f>SUM(EK11:EL11)</f>
        <v>-1533.6376899999989</v>
      </c>
      <c r="EK11" s="38">
        <f t="shared" si="7"/>
        <v>-1532.7591899999989</v>
      </c>
      <c r="EL11" s="38">
        <f t="shared" si="7"/>
        <v>-0.87850000000000006</v>
      </c>
      <c r="EM11" s="33">
        <f>SUM(EN11:EO11)</f>
        <v>400.18358333333327</v>
      </c>
      <c r="EN11" s="33">
        <f>SUM(EN8-EN9)</f>
        <v>400.03608333333329</v>
      </c>
      <c r="EO11" s="33">
        <f>SUM(EO8-EO9)</f>
        <v>0.14749999999999999</v>
      </c>
      <c r="EP11" s="33">
        <f>SUM(EQ11:ER11)</f>
        <v>0</v>
      </c>
      <c r="EQ11" s="33">
        <f t="shared" ref="EQ11:EU11" si="40">SUM(EQ8-EQ9)</f>
        <v>0</v>
      </c>
      <c r="ER11" s="33">
        <f t="shared" si="40"/>
        <v>0</v>
      </c>
      <c r="ES11" s="34">
        <f t="shared" si="40"/>
        <v>422.88100000000003</v>
      </c>
      <c r="ET11" s="34">
        <f t="shared" si="40"/>
        <v>422.80500000000001</v>
      </c>
      <c r="EU11" s="34">
        <f t="shared" si="40"/>
        <v>7.5999999999999998E-2</v>
      </c>
      <c r="EV11" s="33">
        <f>SUM(EW11:EX11)</f>
        <v>400.18358333333327</v>
      </c>
      <c r="EW11" s="33">
        <f>SUM(EW8-EW9)</f>
        <v>400.03608333333329</v>
      </c>
      <c r="EX11" s="33">
        <f>SUM(EX8-EX9)</f>
        <v>0.14749999999999999</v>
      </c>
      <c r="EY11" s="33">
        <f>SUM(EZ11:FA11)</f>
        <v>0</v>
      </c>
      <c r="EZ11" s="33">
        <f t="shared" ref="EZ11:FD11" si="41">SUM(EZ8-EZ9)</f>
        <v>0</v>
      </c>
      <c r="FA11" s="33">
        <f t="shared" si="41"/>
        <v>0</v>
      </c>
      <c r="FB11" s="34">
        <f t="shared" si="41"/>
        <v>405.654</v>
      </c>
      <c r="FC11" s="34">
        <f t="shared" si="41"/>
        <v>405.49699999999996</v>
      </c>
      <c r="FD11" s="34">
        <f t="shared" si="41"/>
        <v>0.157</v>
      </c>
      <c r="FE11" s="33">
        <f>SUM(FF11:FG11)</f>
        <v>400.18358333333327</v>
      </c>
      <c r="FF11" s="33">
        <f>SUM(FF8-FF9)</f>
        <v>400.03608333333329</v>
      </c>
      <c r="FG11" s="33">
        <f>SUM(FG8-FG9)</f>
        <v>0.14749999999999999</v>
      </c>
      <c r="FH11" s="33">
        <f>SUM(FI11:FJ11)</f>
        <v>0</v>
      </c>
      <c r="FI11" s="33">
        <f t="shared" ref="FI11:FM11" si="42">SUM(FI8-FI9)</f>
        <v>0</v>
      </c>
      <c r="FJ11" s="33">
        <f t="shared" si="42"/>
        <v>0</v>
      </c>
      <c r="FK11" s="34">
        <f t="shared" si="42"/>
        <v>410.39299999999997</v>
      </c>
      <c r="FL11" s="34">
        <f t="shared" si="42"/>
        <v>410.32599999999996</v>
      </c>
      <c r="FM11" s="34">
        <f t="shared" si="42"/>
        <v>6.7000000000000004E-2</v>
      </c>
      <c r="FN11" s="36">
        <f>SUM(FO11:FP11)</f>
        <v>1200.5507499999999</v>
      </c>
      <c r="FO11" s="36">
        <f>SUM(FO8-FO9)</f>
        <v>1200.1082499999998</v>
      </c>
      <c r="FP11" s="36">
        <f>SUM(FP8-FP9)</f>
        <v>0.4425</v>
      </c>
      <c r="FQ11" s="36">
        <f>SUM(FR11:FS11)</f>
        <v>0</v>
      </c>
      <c r="FR11" s="36">
        <f>SUM(FR8-FR9)</f>
        <v>0</v>
      </c>
      <c r="FS11" s="36">
        <f>SUM(FS8-FS9)</f>
        <v>0</v>
      </c>
      <c r="FT11" s="37">
        <f t="shared" ref="FT11:FV11" si="43">SUM(FT8-FT9)</f>
        <v>1238.9279999999999</v>
      </c>
      <c r="FU11" s="37">
        <f t="shared" si="43"/>
        <v>1238.6279999999997</v>
      </c>
      <c r="FV11" s="37">
        <f t="shared" si="43"/>
        <v>0.3</v>
      </c>
      <c r="FW11" s="36">
        <f>SUM(FX11:FY11)</f>
        <v>-1200.5507499999999</v>
      </c>
      <c r="FX11" s="38">
        <f t="shared" si="9"/>
        <v>-1200.1082499999998</v>
      </c>
      <c r="FY11" s="38">
        <f t="shared" si="9"/>
        <v>-0.4425</v>
      </c>
      <c r="FZ11" s="36">
        <f>SUM(GA11:GB11)</f>
        <v>4802.2029999999995</v>
      </c>
      <c r="GA11" s="36">
        <f>SUM(GA8-GA9)</f>
        <v>4800.4329999999991</v>
      </c>
      <c r="GB11" s="36">
        <f>SUM(GB8-GB9)</f>
        <v>1.77</v>
      </c>
      <c r="GC11" s="36">
        <f>SUM(GD11:GE11)</f>
        <v>2068.0145600000001</v>
      </c>
      <c r="GD11" s="37">
        <f t="shared" ref="GD11:GE11" si="44">SUM(GD8-GD9)</f>
        <v>2067.56556</v>
      </c>
      <c r="GE11" s="37">
        <f t="shared" si="44"/>
        <v>0.44900000000000001</v>
      </c>
      <c r="GF11" s="37">
        <f t="shared" si="28"/>
        <v>5512.9740000000011</v>
      </c>
      <c r="GG11" s="37">
        <f t="shared" ref="GG11:GH11" si="45">SUM(GG8-GG9)</f>
        <v>5511.8450000000003</v>
      </c>
      <c r="GH11" s="37">
        <f t="shared" si="45"/>
        <v>1.129</v>
      </c>
      <c r="GI11" s="36">
        <f>SUM(GJ11:GK11)</f>
        <v>-2734.188439999999</v>
      </c>
      <c r="GJ11" s="38">
        <f t="shared" si="12"/>
        <v>-2732.8674399999991</v>
      </c>
      <c r="GK11" s="38">
        <f t="shared" si="12"/>
        <v>-1.321</v>
      </c>
      <c r="GL11" s="4"/>
      <c r="GM11" s="39">
        <f t="shared" si="13"/>
        <v>4802.2030000000004</v>
      </c>
    </row>
    <row r="12" spans="1:195" ht="18.75" x14ac:dyDescent="0.3">
      <c r="A12" s="40" t="s">
        <v>34</v>
      </c>
      <c r="B12" s="41">
        <f>SUM(C12:D12)</f>
        <v>110.62274999999994</v>
      </c>
      <c r="C12" s="41">
        <f t="shared" ref="C12:AK12" si="46">SUM(C11-C14)</f>
        <v>110.62274999999994</v>
      </c>
      <c r="D12" s="41">
        <f t="shared" si="46"/>
        <v>0</v>
      </c>
      <c r="E12" s="41">
        <f>SUM(F12:G12)</f>
        <v>110.33479999999997</v>
      </c>
      <c r="F12" s="41">
        <f t="shared" si="46"/>
        <v>110.33479999999997</v>
      </c>
      <c r="G12" s="41">
        <f t="shared" si="46"/>
        <v>0</v>
      </c>
      <c r="H12" s="42">
        <f t="shared" si="46"/>
        <v>215.90500000000003</v>
      </c>
      <c r="I12" s="42">
        <f t="shared" si="46"/>
        <v>215.90500000000003</v>
      </c>
      <c r="J12" s="42">
        <f t="shared" si="46"/>
        <v>0</v>
      </c>
      <c r="K12" s="41">
        <f>SUM(L12:M12)</f>
        <v>110.62274999999994</v>
      </c>
      <c r="L12" s="41">
        <f t="shared" ref="L12:M12" si="47">SUM(L11-L14)</f>
        <v>110.62274999999994</v>
      </c>
      <c r="M12" s="41">
        <f t="shared" si="47"/>
        <v>0</v>
      </c>
      <c r="N12" s="41">
        <f>SUM(O12:P12)</f>
        <v>140.32675999999998</v>
      </c>
      <c r="O12" s="41">
        <f t="shared" ref="O12:S12" si="48">SUM(O11-O14)</f>
        <v>140.32675999999998</v>
      </c>
      <c r="P12" s="41">
        <f t="shared" si="48"/>
        <v>0</v>
      </c>
      <c r="Q12" s="42">
        <f t="shared" si="48"/>
        <v>161.70999999999992</v>
      </c>
      <c r="R12" s="42">
        <f t="shared" si="48"/>
        <v>161.70999999999998</v>
      </c>
      <c r="S12" s="42">
        <f t="shared" si="48"/>
        <v>0</v>
      </c>
      <c r="T12" s="41">
        <f>SUM(U12:V12)</f>
        <v>110.62274999999994</v>
      </c>
      <c r="U12" s="41">
        <f t="shared" ref="U12:V12" si="49">SUM(U11-U14)</f>
        <v>110.62274999999994</v>
      </c>
      <c r="V12" s="41">
        <f t="shared" si="49"/>
        <v>0</v>
      </c>
      <c r="W12" s="41">
        <f>SUM(X12:Y12)</f>
        <v>86.787000000000035</v>
      </c>
      <c r="X12" s="41">
        <f t="shared" ref="X12:AB12" si="50">SUM(X11-X14)</f>
        <v>86.787000000000035</v>
      </c>
      <c r="Y12" s="41">
        <f t="shared" si="50"/>
        <v>0</v>
      </c>
      <c r="Z12" s="42">
        <f t="shared" si="50"/>
        <v>219.45400000000006</v>
      </c>
      <c r="AA12" s="42">
        <f t="shared" si="50"/>
        <v>219.45400000000001</v>
      </c>
      <c r="AB12" s="42">
        <f t="shared" si="50"/>
        <v>0</v>
      </c>
      <c r="AC12" s="44">
        <f>SUM(AD12:AE12)</f>
        <v>331.86824999999988</v>
      </c>
      <c r="AD12" s="44">
        <f t="shared" ref="AD12:AH12" si="51">SUM(AD11-AD14)</f>
        <v>331.86824999999988</v>
      </c>
      <c r="AE12" s="44">
        <f t="shared" si="51"/>
        <v>0</v>
      </c>
      <c r="AF12" s="44">
        <f>SUM(AG12:AH12)</f>
        <v>337.44856000000004</v>
      </c>
      <c r="AG12" s="44">
        <f t="shared" si="51"/>
        <v>337.44856000000004</v>
      </c>
      <c r="AH12" s="44">
        <f t="shared" si="51"/>
        <v>0</v>
      </c>
      <c r="AI12" s="45">
        <f t="shared" si="46"/>
        <v>597.06899999999996</v>
      </c>
      <c r="AJ12" s="45">
        <f t="shared" si="46"/>
        <v>597.06900000000007</v>
      </c>
      <c r="AK12" s="45">
        <f t="shared" si="46"/>
        <v>0</v>
      </c>
      <c r="AL12" s="44">
        <f>SUM(AM12:AN12)</f>
        <v>5.5803100000002459</v>
      </c>
      <c r="AM12" s="44">
        <f t="shared" ref="AM12" si="52">SUM(AM11-AM14)</f>
        <v>5.5803100000002459</v>
      </c>
      <c r="AN12" s="44">
        <f>SUM(AN11-AN14)</f>
        <v>0</v>
      </c>
      <c r="AO12" s="41">
        <f>SUM(AP12:AQ12)</f>
        <v>110.62274999999994</v>
      </c>
      <c r="AP12" s="41">
        <f t="shared" ref="AP12:AQ12" si="53">SUM(AP11-AP14)</f>
        <v>110.62274999999994</v>
      </c>
      <c r="AQ12" s="41">
        <f t="shared" si="53"/>
        <v>0</v>
      </c>
      <c r="AR12" s="41">
        <f>SUM(AS12:AT12)</f>
        <v>125.22800000000007</v>
      </c>
      <c r="AS12" s="41">
        <f t="shared" ref="AS12:AW12" si="54">SUM(AS11-AS14)</f>
        <v>125.22800000000007</v>
      </c>
      <c r="AT12" s="41">
        <f t="shared" si="54"/>
        <v>0</v>
      </c>
      <c r="AU12" s="42">
        <f t="shared" si="54"/>
        <v>221.91800000000006</v>
      </c>
      <c r="AV12" s="42">
        <f t="shared" si="54"/>
        <v>221.91800000000006</v>
      </c>
      <c r="AW12" s="42">
        <f t="shared" si="54"/>
        <v>0</v>
      </c>
      <c r="AX12" s="41">
        <f>SUM(AY12:AZ12)</f>
        <v>110.62274999999994</v>
      </c>
      <c r="AY12" s="41">
        <f t="shared" ref="AY12:AZ12" si="55">SUM(AY11-AY14)</f>
        <v>110.62274999999994</v>
      </c>
      <c r="AZ12" s="41">
        <f t="shared" si="55"/>
        <v>0</v>
      </c>
      <c r="BA12" s="41">
        <f>SUM(BB12:BC12)</f>
        <v>123.803</v>
      </c>
      <c r="BB12" s="41">
        <f t="shared" ref="BB12:BF12" si="56">SUM(BB11-BB14)</f>
        <v>123.803</v>
      </c>
      <c r="BC12" s="41">
        <f t="shared" si="56"/>
        <v>0</v>
      </c>
      <c r="BD12" s="42">
        <f t="shared" si="56"/>
        <v>205.90800000000007</v>
      </c>
      <c r="BE12" s="42">
        <f t="shared" si="56"/>
        <v>205.90800000000007</v>
      </c>
      <c r="BF12" s="42">
        <f t="shared" si="56"/>
        <v>0</v>
      </c>
      <c r="BG12" s="41">
        <f>SUM(BH12:BI12)</f>
        <v>110.62274999999994</v>
      </c>
      <c r="BH12" s="41">
        <f t="shared" ref="BH12:BI12" si="57">SUM(BH11-BH14)</f>
        <v>110.62274999999994</v>
      </c>
      <c r="BI12" s="41">
        <f t="shared" si="57"/>
        <v>0</v>
      </c>
      <c r="BJ12" s="41">
        <f>SUM(BK12:BL12)</f>
        <v>0</v>
      </c>
      <c r="BK12" s="41">
        <f t="shared" ref="BK12:BO12" si="58">SUM(BK11-BK14)</f>
        <v>0</v>
      </c>
      <c r="BL12" s="41">
        <f t="shared" si="58"/>
        <v>0</v>
      </c>
      <c r="BM12" s="42">
        <f t="shared" si="58"/>
        <v>210.47799999999989</v>
      </c>
      <c r="BN12" s="42">
        <f t="shared" si="58"/>
        <v>210.47799999999989</v>
      </c>
      <c r="BO12" s="42">
        <f t="shared" si="58"/>
        <v>0</v>
      </c>
      <c r="BP12" s="44">
        <f>SUM(BQ12:BR12)</f>
        <v>331.86824999999988</v>
      </c>
      <c r="BQ12" s="44">
        <f t="shared" ref="BQ12:BR12" si="59">SUM(BQ11-BQ14)</f>
        <v>331.86824999999988</v>
      </c>
      <c r="BR12" s="44">
        <f t="shared" si="59"/>
        <v>0</v>
      </c>
      <c r="BS12" s="44">
        <f>SUM(BT12:BU12)</f>
        <v>249.03100000000006</v>
      </c>
      <c r="BT12" s="44">
        <f t="shared" ref="BT12:BX12" si="60">SUM(BT11-BT14)</f>
        <v>249.03100000000006</v>
      </c>
      <c r="BU12" s="44">
        <f t="shared" si="60"/>
        <v>0</v>
      </c>
      <c r="BV12" s="45">
        <f t="shared" si="60"/>
        <v>638.30400000000009</v>
      </c>
      <c r="BW12" s="44">
        <f t="shared" si="60"/>
        <v>638.30399999999997</v>
      </c>
      <c r="BX12" s="44">
        <f t="shared" si="60"/>
        <v>0</v>
      </c>
      <c r="BY12" s="44">
        <f>SUM(BZ12:CA12)</f>
        <v>-82.837249999999869</v>
      </c>
      <c r="BZ12" s="44">
        <f t="shared" ref="BZ12" si="61">SUM(BZ11-BZ14)</f>
        <v>-82.837249999999869</v>
      </c>
      <c r="CA12" s="44">
        <f>SUM(CA11-CA14)</f>
        <v>0</v>
      </c>
      <c r="CB12" s="44">
        <f>SUM(CC12:CD12)</f>
        <v>663.73649999999975</v>
      </c>
      <c r="CC12" s="44">
        <f t="shared" ref="CC12:CD12" si="62">SUM(CC11-CC14)</f>
        <v>663.73649999999975</v>
      </c>
      <c r="CD12" s="44">
        <f t="shared" si="62"/>
        <v>0</v>
      </c>
      <c r="CE12" s="44">
        <f>SUM(CF12:CG12)</f>
        <v>586.47956000000022</v>
      </c>
      <c r="CF12" s="44">
        <f t="shared" ref="CF12:CJ12" si="63">SUM(CF11-CF14)</f>
        <v>586.47956000000022</v>
      </c>
      <c r="CG12" s="44">
        <f t="shared" si="63"/>
        <v>0</v>
      </c>
      <c r="CH12" s="45">
        <f t="shared" si="63"/>
        <v>1235.373</v>
      </c>
      <c r="CI12" s="45">
        <f t="shared" si="63"/>
        <v>1235.373</v>
      </c>
      <c r="CJ12" s="45">
        <f t="shared" si="63"/>
        <v>0</v>
      </c>
      <c r="CK12" s="44">
        <f>SUM(CL12:CM12)</f>
        <v>-77.256939999999531</v>
      </c>
      <c r="CL12" s="46">
        <f t="shared" si="3"/>
        <v>-77.256939999999531</v>
      </c>
      <c r="CM12" s="46">
        <f t="shared" si="3"/>
        <v>0</v>
      </c>
      <c r="CN12" s="41">
        <f>SUM(CO12:CP12)</f>
        <v>110.62274999999994</v>
      </c>
      <c r="CO12" s="41">
        <f t="shared" ref="CO12:CP12" si="64">SUM(CO11-CO14)</f>
        <v>110.62274999999994</v>
      </c>
      <c r="CP12" s="41">
        <f t="shared" si="64"/>
        <v>0</v>
      </c>
      <c r="CQ12" s="41">
        <f>SUM(CR12:CS12)</f>
        <v>0</v>
      </c>
      <c r="CR12" s="41">
        <f t="shared" ref="CR12:CV12" si="65">SUM(CR11-CR14)</f>
        <v>0</v>
      </c>
      <c r="CS12" s="41">
        <f t="shared" si="65"/>
        <v>0</v>
      </c>
      <c r="CT12" s="42">
        <f t="shared" si="65"/>
        <v>233.57799999999997</v>
      </c>
      <c r="CU12" s="42">
        <f t="shared" si="65"/>
        <v>233.57799999999997</v>
      </c>
      <c r="CV12" s="42">
        <f t="shared" si="65"/>
        <v>0</v>
      </c>
      <c r="CW12" s="41">
        <f>SUM(CX12:CY12)</f>
        <v>110.62274999999994</v>
      </c>
      <c r="CX12" s="41">
        <f t="shared" ref="CX12:DE12" si="66">SUM(CX11-CX14)</f>
        <v>110.62274999999994</v>
      </c>
      <c r="CY12" s="41">
        <f t="shared" si="66"/>
        <v>0</v>
      </c>
      <c r="CZ12" s="41">
        <f>SUM(DA12:DB12)</f>
        <v>0</v>
      </c>
      <c r="DA12" s="41">
        <f t="shared" si="66"/>
        <v>0</v>
      </c>
      <c r="DB12" s="41">
        <f t="shared" si="66"/>
        <v>0</v>
      </c>
      <c r="DC12" s="42">
        <f t="shared" si="66"/>
        <v>74.877000000000066</v>
      </c>
      <c r="DD12" s="42">
        <f t="shared" si="66"/>
        <v>74.87700000000001</v>
      </c>
      <c r="DE12" s="42">
        <f t="shared" si="66"/>
        <v>0</v>
      </c>
      <c r="DF12" s="41">
        <f>SUM(DG12:DH12)</f>
        <v>110.62274999999994</v>
      </c>
      <c r="DG12" s="41">
        <f t="shared" ref="DG12:DN12" si="67">SUM(DG11-DG14)</f>
        <v>110.62274999999994</v>
      </c>
      <c r="DH12" s="41">
        <f t="shared" si="67"/>
        <v>0</v>
      </c>
      <c r="DI12" s="41">
        <f>SUM(DJ12:DK12)</f>
        <v>0</v>
      </c>
      <c r="DJ12" s="41">
        <f t="shared" si="67"/>
        <v>0</v>
      </c>
      <c r="DK12" s="41">
        <f t="shared" si="67"/>
        <v>0</v>
      </c>
      <c r="DL12" s="42">
        <f t="shared" si="67"/>
        <v>90.964000000000112</v>
      </c>
      <c r="DM12" s="42">
        <f t="shared" si="67"/>
        <v>90.964000000000055</v>
      </c>
      <c r="DN12" s="42">
        <f t="shared" si="67"/>
        <v>0</v>
      </c>
      <c r="DO12" s="44">
        <f>SUM(DP12:DQ12)</f>
        <v>331.86824999999988</v>
      </c>
      <c r="DP12" s="44">
        <f t="shared" ref="DP12:DQ12" si="68">SUM(DP11-DP14)</f>
        <v>331.86824999999988</v>
      </c>
      <c r="DQ12" s="44">
        <f t="shared" si="68"/>
        <v>0</v>
      </c>
      <c r="DR12" s="44">
        <f>SUM(DS12:DT12)</f>
        <v>0</v>
      </c>
      <c r="DS12" s="44">
        <f t="shared" ref="DS12:DW12" si="69">SUM(DS11-DS14)</f>
        <v>0</v>
      </c>
      <c r="DT12" s="44">
        <f t="shared" si="69"/>
        <v>0</v>
      </c>
      <c r="DU12" s="45">
        <f t="shared" si="69"/>
        <v>399.41900000000021</v>
      </c>
      <c r="DV12" s="44">
        <f t="shared" si="69"/>
        <v>399.41899999999998</v>
      </c>
      <c r="DW12" s="44">
        <f t="shared" si="69"/>
        <v>0</v>
      </c>
      <c r="DX12" s="44">
        <f>SUM(DY12:DZ12)</f>
        <v>-331.86824999999988</v>
      </c>
      <c r="DY12" s="46">
        <f t="shared" si="5"/>
        <v>-331.86824999999988</v>
      </c>
      <c r="DZ12" s="46">
        <f t="shared" si="5"/>
        <v>0</v>
      </c>
      <c r="EA12" s="44">
        <f>SUM(EB12:EC12)</f>
        <v>995.6047499999986</v>
      </c>
      <c r="EB12" s="44">
        <f t="shared" ref="EB12:EC12" si="70">SUM(EB11-EB14)</f>
        <v>995.6047499999986</v>
      </c>
      <c r="EC12" s="44">
        <f t="shared" si="70"/>
        <v>0</v>
      </c>
      <c r="ED12" s="44">
        <f>SUM(EE12:EF12)</f>
        <v>586.47956000000022</v>
      </c>
      <c r="EE12" s="44">
        <f t="shared" ref="EE12:EI12" si="71">SUM(EE11-EE14)</f>
        <v>586.47956000000022</v>
      </c>
      <c r="EF12" s="44">
        <f t="shared" si="71"/>
        <v>0</v>
      </c>
      <c r="EG12" s="44">
        <f t="shared" si="71"/>
        <v>1634.7919999999995</v>
      </c>
      <c r="EH12" s="44">
        <f t="shared" si="71"/>
        <v>1634.791999999999</v>
      </c>
      <c r="EI12" s="44">
        <f t="shared" si="71"/>
        <v>0</v>
      </c>
      <c r="EJ12" s="44">
        <f>SUM(EK12:EL12)</f>
        <v>-409.12518999999838</v>
      </c>
      <c r="EK12" s="46">
        <f t="shared" si="7"/>
        <v>-409.12518999999838</v>
      </c>
      <c r="EL12" s="46">
        <f t="shared" si="7"/>
        <v>0</v>
      </c>
      <c r="EM12" s="41">
        <f>SUM(EN12:EO12)</f>
        <v>110.62274999999994</v>
      </c>
      <c r="EN12" s="41">
        <f t="shared" ref="EN12:EO12" si="72">SUM(EN11-EN14)</f>
        <v>110.62274999999994</v>
      </c>
      <c r="EO12" s="41">
        <f t="shared" si="72"/>
        <v>0</v>
      </c>
      <c r="EP12" s="41">
        <f>SUM(EQ12:ER12)</f>
        <v>0</v>
      </c>
      <c r="EQ12" s="41">
        <f t="shared" ref="EQ12:EU12" si="73">SUM(EQ11-EQ14)</f>
        <v>0</v>
      </c>
      <c r="ER12" s="41">
        <f t="shared" si="73"/>
        <v>0</v>
      </c>
      <c r="ES12" s="42">
        <f t="shared" si="73"/>
        <v>120.20300000000003</v>
      </c>
      <c r="ET12" s="42">
        <f t="shared" si="73"/>
        <v>120.20300000000003</v>
      </c>
      <c r="EU12" s="42">
        <f t="shared" si="73"/>
        <v>0</v>
      </c>
      <c r="EV12" s="41">
        <f>SUM(EW12:EX12)</f>
        <v>110.62274999999994</v>
      </c>
      <c r="EW12" s="41">
        <f t="shared" ref="EW12:FD12" si="74">SUM(EW11-EW14)</f>
        <v>110.62274999999994</v>
      </c>
      <c r="EX12" s="41">
        <f t="shared" si="74"/>
        <v>0</v>
      </c>
      <c r="EY12" s="41">
        <f>SUM(EZ12:FA12)</f>
        <v>0</v>
      </c>
      <c r="EZ12" s="41">
        <f t="shared" si="74"/>
        <v>0</v>
      </c>
      <c r="FA12" s="41">
        <f t="shared" si="74"/>
        <v>0</v>
      </c>
      <c r="FB12" s="42">
        <f t="shared" si="74"/>
        <v>112.36200000000002</v>
      </c>
      <c r="FC12" s="42">
        <f t="shared" si="74"/>
        <v>112.36199999999997</v>
      </c>
      <c r="FD12" s="42">
        <f t="shared" si="74"/>
        <v>0</v>
      </c>
      <c r="FE12" s="41">
        <f>SUM(FF12:FG12)</f>
        <v>110.62274999999994</v>
      </c>
      <c r="FF12" s="41">
        <f t="shared" ref="FF12:FG12" si="75">SUM(FF11-FF14)</f>
        <v>110.62274999999994</v>
      </c>
      <c r="FG12" s="41">
        <f t="shared" si="75"/>
        <v>0</v>
      </c>
      <c r="FH12" s="41">
        <f>SUM(FI12:FJ12)</f>
        <v>0</v>
      </c>
      <c r="FI12" s="41">
        <f t="shared" ref="FI12:FM12" si="76">SUM(FI11-FI14)</f>
        <v>0</v>
      </c>
      <c r="FJ12" s="41">
        <f t="shared" si="76"/>
        <v>0</v>
      </c>
      <c r="FK12" s="42">
        <f t="shared" si="76"/>
        <v>116.61499999999995</v>
      </c>
      <c r="FL12" s="42">
        <f t="shared" si="76"/>
        <v>116.61499999999995</v>
      </c>
      <c r="FM12" s="42">
        <f t="shared" si="76"/>
        <v>0</v>
      </c>
      <c r="FN12" s="44">
        <f>SUM(FO12:FP12)</f>
        <v>331.86824999999988</v>
      </c>
      <c r="FO12" s="44">
        <f t="shared" ref="FO12:FP12" si="77">SUM(FO11-FO14)</f>
        <v>331.86824999999988</v>
      </c>
      <c r="FP12" s="44">
        <f t="shared" si="77"/>
        <v>0</v>
      </c>
      <c r="FQ12" s="44">
        <f>SUM(FR12:FS12)</f>
        <v>0</v>
      </c>
      <c r="FR12" s="44">
        <f t="shared" ref="FR12:FV12" si="78">SUM(FR11-FR14)</f>
        <v>0</v>
      </c>
      <c r="FS12" s="44">
        <f t="shared" si="78"/>
        <v>0</v>
      </c>
      <c r="FT12" s="45">
        <f t="shared" si="78"/>
        <v>349.18000000000006</v>
      </c>
      <c r="FU12" s="45">
        <f t="shared" si="78"/>
        <v>349.17999999999984</v>
      </c>
      <c r="FV12" s="45">
        <f t="shared" si="78"/>
        <v>0</v>
      </c>
      <c r="FW12" s="44">
        <f>SUM(FX12:FY12)</f>
        <v>-331.86824999999988</v>
      </c>
      <c r="FX12" s="46">
        <f t="shared" si="9"/>
        <v>-331.86824999999988</v>
      </c>
      <c r="FY12" s="46">
        <f t="shared" si="9"/>
        <v>0</v>
      </c>
      <c r="FZ12" s="44">
        <f>SUM(GA12:GB12)</f>
        <v>1327.4729999999995</v>
      </c>
      <c r="GA12" s="44">
        <f t="shared" ref="GA12:GB12" si="79">SUM(GA11-GA14)</f>
        <v>1327.4729999999995</v>
      </c>
      <c r="GB12" s="44">
        <f t="shared" si="79"/>
        <v>0</v>
      </c>
      <c r="GC12" s="44">
        <f>SUM(GD12:GE12)</f>
        <v>586.47956000000022</v>
      </c>
      <c r="GD12" s="45">
        <f t="shared" ref="GD12:GH12" si="80">SUM(GD11-GD14)</f>
        <v>586.47956000000022</v>
      </c>
      <c r="GE12" s="45">
        <f t="shared" si="80"/>
        <v>0</v>
      </c>
      <c r="GF12" s="45">
        <f t="shared" si="80"/>
        <v>1983.9720000000011</v>
      </c>
      <c r="GG12" s="45">
        <f t="shared" si="80"/>
        <v>1983.9720000000002</v>
      </c>
      <c r="GH12" s="45">
        <f t="shared" si="80"/>
        <v>0</v>
      </c>
      <c r="GI12" s="44">
        <f>SUM(GJ12:GK12)</f>
        <v>-740.99343999999928</v>
      </c>
      <c r="GJ12" s="46">
        <f t="shared" si="12"/>
        <v>-740.99343999999928</v>
      </c>
      <c r="GK12" s="46">
        <f t="shared" si="12"/>
        <v>0</v>
      </c>
      <c r="GL12" s="4"/>
      <c r="GM12" s="39">
        <f t="shared" si="13"/>
        <v>1327.4729999999997</v>
      </c>
    </row>
    <row r="13" spans="1:195" ht="18.75" x14ac:dyDescent="0.3">
      <c r="A13" s="47" t="s">
        <v>35</v>
      </c>
      <c r="B13" s="48">
        <f t="shared" ref="B13:AK13" si="81">SUM(B12/B11)</f>
        <v>0.27643000514555494</v>
      </c>
      <c r="C13" s="48">
        <f t="shared" si="81"/>
        <v>0.27653192951552485</v>
      </c>
      <c r="D13" s="48">
        <f t="shared" si="81"/>
        <v>0</v>
      </c>
      <c r="E13" s="48">
        <f t="shared" si="81"/>
        <v>0.26600364331748255</v>
      </c>
      <c r="F13" s="48">
        <f t="shared" si="81"/>
        <v>0.26606008987727953</v>
      </c>
      <c r="G13" s="48">
        <f t="shared" si="81"/>
        <v>0</v>
      </c>
      <c r="H13" s="48">
        <f t="shared" si="81"/>
        <v>0.40932961741174689</v>
      </c>
      <c r="I13" s="48">
        <f t="shared" si="81"/>
        <v>0.40942276330261312</v>
      </c>
      <c r="J13" s="48">
        <f t="shared" si="81"/>
        <v>0</v>
      </c>
      <c r="K13" s="48">
        <f t="shared" si="81"/>
        <v>0.27643000514555494</v>
      </c>
      <c r="L13" s="48">
        <f t="shared" si="81"/>
        <v>0.27653192951552485</v>
      </c>
      <c r="M13" s="48">
        <f t="shared" si="81"/>
        <v>0</v>
      </c>
      <c r="N13" s="48">
        <f t="shared" si="81"/>
        <v>0.31372463976389869</v>
      </c>
      <c r="O13" s="48">
        <f t="shared" si="81"/>
        <v>0.31378216391752289</v>
      </c>
      <c r="P13" s="48">
        <f t="shared" si="81"/>
        <v>0</v>
      </c>
      <c r="Q13" s="48">
        <f t="shared" si="81"/>
        <v>0.35253210089163078</v>
      </c>
      <c r="R13" s="48">
        <f t="shared" si="81"/>
        <v>0.35260128210719111</v>
      </c>
      <c r="S13" s="48">
        <f t="shared" si="81"/>
        <v>0</v>
      </c>
      <c r="T13" s="48">
        <f t="shared" si="81"/>
        <v>0.27643000514555494</v>
      </c>
      <c r="U13" s="48">
        <f t="shared" si="81"/>
        <v>0.27653192951552485</v>
      </c>
      <c r="V13" s="48">
        <f t="shared" si="81"/>
        <v>0</v>
      </c>
      <c r="W13" s="48">
        <f t="shared" si="81"/>
        <v>0.22946290234732358</v>
      </c>
      <c r="X13" s="48">
        <f t="shared" si="81"/>
        <v>0.22951144820145034</v>
      </c>
      <c r="Y13" s="48">
        <f t="shared" si="81"/>
        <v>0</v>
      </c>
      <c r="Z13" s="48">
        <f t="shared" si="81"/>
        <v>0.43745739129048083</v>
      </c>
      <c r="AA13" s="48">
        <f t="shared" si="81"/>
        <v>0.43752280280631523</v>
      </c>
      <c r="AB13" s="48">
        <f t="shared" si="81"/>
        <v>0</v>
      </c>
      <c r="AC13" s="49">
        <f t="shared" si="81"/>
        <v>0.27643000514555499</v>
      </c>
      <c r="AD13" s="49">
        <f t="shared" si="81"/>
        <v>0.27653192951552491</v>
      </c>
      <c r="AE13" s="49">
        <f t="shared" si="81"/>
        <v>0</v>
      </c>
      <c r="AF13" s="49">
        <f t="shared" si="81"/>
        <v>0.27207064730499031</v>
      </c>
      <c r="AG13" s="49">
        <f t="shared" si="81"/>
        <v>0.2721254981542805</v>
      </c>
      <c r="AH13" s="49">
        <f t="shared" si="81"/>
        <v>0</v>
      </c>
      <c r="AI13" s="50">
        <f t="shared" si="81"/>
        <v>0.40130243549657618</v>
      </c>
      <c r="AJ13" s="50">
        <f t="shared" si="81"/>
        <v>0.40137932147171546</v>
      </c>
      <c r="AK13" s="50">
        <f t="shared" si="81"/>
        <v>0</v>
      </c>
      <c r="AL13" s="51">
        <f t="shared" ref="AL13:AN13" si="82">SUM(AF13-AC13)</f>
        <v>-4.3593578405646816E-3</v>
      </c>
      <c r="AM13" s="51">
        <f t="shared" si="82"/>
        <v>-4.4064313612444117E-3</v>
      </c>
      <c r="AN13" s="51">
        <f t="shared" si="82"/>
        <v>0</v>
      </c>
      <c r="AO13" s="48">
        <f t="shared" ref="AO13:BX13" si="83">SUM(AO12/AO11)</f>
        <v>0.27643000514555494</v>
      </c>
      <c r="AP13" s="48">
        <f t="shared" si="83"/>
        <v>0.27653192951552485</v>
      </c>
      <c r="AQ13" s="48">
        <f t="shared" si="83"/>
        <v>0</v>
      </c>
      <c r="AR13" s="48">
        <f t="shared" si="83"/>
        <v>0.29827695444433344</v>
      </c>
      <c r="AS13" s="48">
        <f t="shared" si="83"/>
        <v>0.29834730630224987</v>
      </c>
      <c r="AT13" s="48">
        <f t="shared" si="83"/>
        <v>0</v>
      </c>
      <c r="AU13" s="48">
        <f t="shared" si="83"/>
        <v>0.42914798119559949</v>
      </c>
      <c r="AV13" s="48">
        <f t="shared" si="83"/>
        <v>0.42922683542932749</v>
      </c>
      <c r="AW13" s="48">
        <f t="shared" si="83"/>
        <v>0</v>
      </c>
      <c r="AX13" s="48">
        <f t="shared" si="83"/>
        <v>0.27643000514555494</v>
      </c>
      <c r="AY13" s="48">
        <f t="shared" si="83"/>
        <v>0.27653192951552485</v>
      </c>
      <c r="AZ13" s="48">
        <f t="shared" si="83"/>
        <v>0</v>
      </c>
      <c r="BA13" s="48">
        <f t="shared" si="83"/>
        <v>0.30352874259277873</v>
      </c>
      <c r="BB13" s="48">
        <f t="shared" si="83"/>
        <v>0.30360317721118546</v>
      </c>
      <c r="BC13" s="48">
        <f t="shared" si="83"/>
        <v>0</v>
      </c>
      <c r="BD13" s="48">
        <f t="shared" si="83"/>
        <v>0.42052936851564426</v>
      </c>
      <c r="BE13" s="48">
        <f t="shared" si="83"/>
        <v>0.42061269387980227</v>
      </c>
      <c r="BF13" s="48">
        <f t="shared" si="83"/>
        <v>0</v>
      </c>
      <c r="BG13" s="48">
        <f t="shared" si="83"/>
        <v>0.27643000514555494</v>
      </c>
      <c r="BH13" s="48">
        <f t="shared" si="83"/>
        <v>0.27653192951552485</v>
      </c>
      <c r="BI13" s="48">
        <f t="shared" si="83"/>
        <v>0</v>
      </c>
      <c r="BJ13" s="48" t="e">
        <f t="shared" si="83"/>
        <v>#DIV/0!</v>
      </c>
      <c r="BK13" s="48" t="e">
        <f t="shared" si="83"/>
        <v>#DIV/0!</v>
      </c>
      <c r="BL13" s="48" t="e">
        <f t="shared" si="83"/>
        <v>#DIV/0!</v>
      </c>
      <c r="BM13" s="48">
        <f t="shared" si="83"/>
        <v>0.42755661908544085</v>
      </c>
      <c r="BN13" s="48">
        <f t="shared" si="83"/>
        <v>0.42762698090207218</v>
      </c>
      <c r="BO13" s="48">
        <f t="shared" si="83"/>
        <v>0</v>
      </c>
      <c r="BP13" s="49">
        <f t="shared" si="83"/>
        <v>0.27643000514555499</v>
      </c>
      <c r="BQ13" s="49">
        <f t="shared" si="83"/>
        <v>0.27653192951552491</v>
      </c>
      <c r="BR13" s="49">
        <f t="shared" si="83"/>
        <v>0</v>
      </c>
      <c r="BS13" s="49">
        <f t="shared" si="83"/>
        <v>0.30086490914165115</v>
      </c>
      <c r="BT13" s="49">
        <f t="shared" si="83"/>
        <v>0.30093726057922615</v>
      </c>
      <c r="BU13" s="49">
        <f t="shared" si="83"/>
        <v>0</v>
      </c>
      <c r="BV13" s="50">
        <f t="shared" si="83"/>
        <v>0.42581022178282818</v>
      </c>
      <c r="BW13" s="49">
        <f t="shared" si="83"/>
        <v>0.42588778330901322</v>
      </c>
      <c r="BX13" s="49">
        <f t="shared" si="83"/>
        <v>0</v>
      </c>
      <c r="BY13" s="51">
        <f t="shared" ref="BY13:CA13" si="84">SUM(BS13-BP13)</f>
        <v>2.4434903996096158E-2</v>
      </c>
      <c r="BZ13" s="51">
        <f t="shared" si="84"/>
        <v>2.4405331063701241E-2</v>
      </c>
      <c r="CA13" s="51">
        <f t="shared" si="84"/>
        <v>0</v>
      </c>
      <c r="CB13" s="49">
        <f t="shared" ref="CB13:CJ13" si="85">SUM(CB12/CB11)</f>
        <v>0.27643000514555499</v>
      </c>
      <c r="CC13" s="49">
        <f t="shared" si="85"/>
        <v>0.27653192951552491</v>
      </c>
      <c r="CD13" s="49">
        <f t="shared" si="85"/>
        <v>0</v>
      </c>
      <c r="CE13" s="49">
        <f t="shared" si="85"/>
        <v>0.2835954694632325</v>
      </c>
      <c r="CF13" s="49">
        <f t="shared" si="85"/>
        <v>0.28365705607903441</v>
      </c>
      <c r="CG13" s="49">
        <f t="shared" si="85"/>
        <v>0</v>
      </c>
      <c r="CH13" s="50">
        <f t="shared" si="85"/>
        <v>0.41360230234942225</v>
      </c>
      <c r="CI13" s="50">
        <f t="shared" si="85"/>
        <v>0.41367958519963138</v>
      </c>
      <c r="CJ13" s="50">
        <f t="shared" si="85"/>
        <v>0</v>
      </c>
      <c r="CK13" s="51">
        <f t="shared" ref="CK13" si="86">SUM(CE13-CB13)</f>
        <v>7.1654643176775057E-3</v>
      </c>
      <c r="CL13" s="51">
        <f t="shared" si="3"/>
        <v>7.1251265635094985E-3</v>
      </c>
      <c r="CM13" s="51">
        <f t="shared" si="3"/>
        <v>0</v>
      </c>
      <c r="CN13" s="48">
        <f t="shared" ref="CN13:DW13" si="87">SUM(CN12/CN11)</f>
        <v>0.27643000514555494</v>
      </c>
      <c r="CO13" s="48">
        <f t="shared" si="87"/>
        <v>0.27653192951552485</v>
      </c>
      <c r="CP13" s="48">
        <f t="shared" si="87"/>
        <v>0</v>
      </c>
      <c r="CQ13" s="48" t="e">
        <f t="shared" si="87"/>
        <v>#DIV/0!</v>
      </c>
      <c r="CR13" s="48" t="e">
        <f t="shared" si="87"/>
        <v>#DIV/0!</v>
      </c>
      <c r="CS13" s="48" t="e">
        <f t="shared" si="87"/>
        <v>#DIV/0!</v>
      </c>
      <c r="CT13" s="48">
        <f t="shared" si="87"/>
        <v>0.45865258114556123</v>
      </c>
      <c r="CU13" s="48">
        <f t="shared" si="87"/>
        <v>0.45873455111070954</v>
      </c>
      <c r="CV13" s="48">
        <f t="shared" si="87"/>
        <v>0</v>
      </c>
      <c r="CW13" s="48">
        <f t="shared" si="87"/>
        <v>0.27643000514555494</v>
      </c>
      <c r="CX13" s="48">
        <f t="shared" si="87"/>
        <v>0.27653192951552485</v>
      </c>
      <c r="CY13" s="48">
        <f t="shared" si="87"/>
        <v>0</v>
      </c>
      <c r="CZ13" s="48" t="e">
        <f t="shared" si="87"/>
        <v>#DIV/0!</v>
      </c>
      <c r="DA13" s="48" t="e">
        <f t="shared" si="87"/>
        <v>#DIV/0!</v>
      </c>
      <c r="DB13" s="48" t="e">
        <f t="shared" si="87"/>
        <v>#DIV/0!</v>
      </c>
      <c r="DC13" s="48">
        <f t="shared" si="87"/>
        <v>0.19406783834289298</v>
      </c>
      <c r="DD13" s="48">
        <f t="shared" si="87"/>
        <v>0.19411311793725811</v>
      </c>
      <c r="DE13" s="48">
        <f t="shared" si="87"/>
        <v>0</v>
      </c>
      <c r="DF13" s="48">
        <f t="shared" si="87"/>
        <v>0.27643000514555494</v>
      </c>
      <c r="DG13" s="48">
        <f t="shared" si="87"/>
        <v>0.27653192951552485</v>
      </c>
      <c r="DH13" s="48">
        <f t="shared" si="87"/>
        <v>0</v>
      </c>
      <c r="DI13" s="48" t="e">
        <f t="shared" si="87"/>
        <v>#DIV/0!</v>
      </c>
      <c r="DJ13" s="48" t="e">
        <f t="shared" si="87"/>
        <v>#DIV/0!</v>
      </c>
      <c r="DK13" s="48" t="e">
        <f t="shared" si="87"/>
        <v>#DIV/0!</v>
      </c>
      <c r="DL13" s="48">
        <f t="shared" si="87"/>
        <v>0.23200071413086473</v>
      </c>
      <c r="DM13" s="48">
        <f t="shared" si="87"/>
        <v>0.23205398028036087</v>
      </c>
      <c r="DN13" s="48">
        <f t="shared" si="87"/>
        <v>0</v>
      </c>
      <c r="DO13" s="49">
        <f t="shared" si="87"/>
        <v>0.27643000514555499</v>
      </c>
      <c r="DP13" s="49">
        <f t="shared" si="87"/>
        <v>0.27653192951552491</v>
      </c>
      <c r="DQ13" s="49">
        <f t="shared" si="87"/>
        <v>0</v>
      </c>
      <c r="DR13" s="49" t="e">
        <f t="shared" si="87"/>
        <v>#DIV/0!</v>
      </c>
      <c r="DS13" s="49" t="e">
        <f t="shared" si="87"/>
        <v>#DIV/0!</v>
      </c>
      <c r="DT13" s="49" t="e">
        <f t="shared" si="87"/>
        <v>#DIV/0!</v>
      </c>
      <c r="DU13" s="50">
        <f t="shared" si="87"/>
        <v>0.31030450968936851</v>
      </c>
      <c r="DV13" s="49">
        <f t="shared" si="87"/>
        <v>0.31036985406161877</v>
      </c>
      <c r="DW13" s="49">
        <f t="shared" si="87"/>
        <v>0</v>
      </c>
      <c r="DX13" s="51" t="e">
        <f t="shared" ref="DX13" si="88">SUM(DR13-DO13)</f>
        <v>#DIV/0!</v>
      </c>
      <c r="DY13" s="51" t="e">
        <f t="shared" si="5"/>
        <v>#DIV/0!</v>
      </c>
      <c r="DZ13" s="51" t="e">
        <f t="shared" si="5"/>
        <v>#DIV/0!</v>
      </c>
      <c r="EA13" s="49">
        <f t="shared" ref="EA13:EI13" si="89">SUM(EA12/EA11)</f>
        <v>0.27643000514555477</v>
      </c>
      <c r="EB13" s="49">
        <f t="shared" si="89"/>
        <v>0.27653192951552463</v>
      </c>
      <c r="EC13" s="49">
        <f t="shared" si="89"/>
        <v>0</v>
      </c>
      <c r="ED13" s="49">
        <f t="shared" si="89"/>
        <v>0.2835954694632325</v>
      </c>
      <c r="EE13" s="49">
        <f t="shared" si="89"/>
        <v>0.28365705607903441</v>
      </c>
      <c r="EF13" s="49">
        <f t="shared" si="89"/>
        <v>0</v>
      </c>
      <c r="EG13" s="49">
        <f t="shared" si="89"/>
        <v>0.38249284167741743</v>
      </c>
      <c r="EH13" s="49">
        <f t="shared" si="89"/>
        <v>0.38256704492189353</v>
      </c>
      <c r="EI13" s="49">
        <f t="shared" si="89"/>
        <v>0</v>
      </c>
      <c r="EJ13" s="51">
        <f t="shared" ref="EJ13" si="90">SUM(ED13-EA13)</f>
        <v>7.1654643176777277E-3</v>
      </c>
      <c r="EK13" s="51">
        <f t="shared" si="7"/>
        <v>7.125126563509776E-3</v>
      </c>
      <c r="EL13" s="51">
        <f t="shared" si="7"/>
        <v>0</v>
      </c>
      <c r="EM13" s="48">
        <f t="shared" ref="EM13:FV13" si="91">SUM(EM12/EM11)</f>
        <v>0.27643000514555494</v>
      </c>
      <c r="EN13" s="48">
        <f t="shared" si="91"/>
        <v>0.27653192951552485</v>
      </c>
      <c r="EO13" s="48">
        <f t="shared" si="91"/>
        <v>0</v>
      </c>
      <c r="EP13" s="48" t="e">
        <f t="shared" si="91"/>
        <v>#DIV/0!</v>
      </c>
      <c r="EQ13" s="48" t="e">
        <f t="shared" si="91"/>
        <v>#DIV/0!</v>
      </c>
      <c r="ER13" s="48" t="e">
        <f t="shared" si="91"/>
        <v>#DIV/0!</v>
      </c>
      <c r="ES13" s="48">
        <f t="shared" si="91"/>
        <v>0.28424781439695807</v>
      </c>
      <c r="ET13" s="48">
        <f t="shared" si="91"/>
        <v>0.28429890848026873</v>
      </c>
      <c r="EU13" s="48">
        <f t="shared" si="91"/>
        <v>0</v>
      </c>
      <c r="EV13" s="48">
        <f t="shared" si="91"/>
        <v>0.27643000514555494</v>
      </c>
      <c r="EW13" s="48">
        <f t="shared" si="91"/>
        <v>0.27653192951552485</v>
      </c>
      <c r="EX13" s="48">
        <f t="shared" si="91"/>
        <v>0</v>
      </c>
      <c r="EY13" s="48" t="e">
        <f t="shared" si="91"/>
        <v>#DIV/0!</v>
      </c>
      <c r="EZ13" s="48" t="e">
        <f t="shared" si="91"/>
        <v>#DIV/0!</v>
      </c>
      <c r="FA13" s="48" t="e">
        <f t="shared" si="91"/>
        <v>#DIV/0!</v>
      </c>
      <c r="FB13" s="48">
        <f t="shared" si="91"/>
        <v>0.27698974988537034</v>
      </c>
      <c r="FC13" s="48">
        <f t="shared" si="91"/>
        <v>0.27709699455236408</v>
      </c>
      <c r="FD13" s="48">
        <f t="shared" si="91"/>
        <v>0</v>
      </c>
      <c r="FE13" s="48">
        <f t="shared" si="91"/>
        <v>0.27643000514555494</v>
      </c>
      <c r="FF13" s="48">
        <f t="shared" si="91"/>
        <v>0.27653192951552485</v>
      </c>
      <c r="FG13" s="48">
        <f t="shared" si="91"/>
        <v>0</v>
      </c>
      <c r="FH13" s="48" t="e">
        <f t="shared" si="91"/>
        <v>#DIV/0!</v>
      </c>
      <c r="FI13" s="48" t="e">
        <f t="shared" si="91"/>
        <v>#DIV/0!</v>
      </c>
      <c r="FJ13" s="48" t="e">
        <f t="shared" si="91"/>
        <v>#DIV/0!</v>
      </c>
      <c r="FK13" s="48">
        <f t="shared" si="91"/>
        <v>0.28415445682553053</v>
      </c>
      <c r="FL13" s="48">
        <f t="shared" si="91"/>
        <v>0.28420085492998243</v>
      </c>
      <c r="FM13" s="48">
        <f t="shared" si="91"/>
        <v>0</v>
      </c>
      <c r="FN13" s="49">
        <f t="shared" si="91"/>
        <v>0.27643000514555499</v>
      </c>
      <c r="FO13" s="49">
        <f t="shared" si="91"/>
        <v>0.27653192951552491</v>
      </c>
      <c r="FP13" s="49">
        <f t="shared" si="91"/>
        <v>0</v>
      </c>
      <c r="FQ13" s="49" t="e">
        <f t="shared" si="91"/>
        <v>#DIV/0!</v>
      </c>
      <c r="FR13" s="49" t="e">
        <f t="shared" si="91"/>
        <v>#DIV/0!</v>
      </c>
      <c r="FS13" s="49" t="e">
        <f t="shared" si="91"/>
        <v>#DIV/0!</v>
      </c>
      <c r="FT13" s="50">
        <f t="shared" si="91"/>
        <v>0.28184042979091611</v>
      </c>
      <c r="FU13" s="50">
        <f t="shared" si="91"/>
        <v>0.2819086925210797</v>
      </c>
      <c r="FV13" s="50">
        <f t="shared" si="91"/>
        <v>0</v>
      </c>
      <c r="FW13" s="51" t="e">
        <f t="shared" ref="FW13" si="92">SUM(FQ13-FN13)</f>
        <v>#DIV/0!</v>
      </c>
      <c r="FX13" s="51" t="e">
        <f t="shared" si="9"/>
        <v>#DIV/0!</v>
      </c>
      <c r="FY13" s="51" t="e">
        <f t="shared" si="9"/>
        <v>#DIV/0!</v>
      </c>
      <c r="FZ13" s="49">
        <f t="shared" ref="FZ13:GH13" si="93">SUM(FZ12/FZ11)</f>
        <v>0.27643000514555499</v>
      </c>
      <c r="GA13" s="49">
        <f t="shared" si="93"/>
        <v>0.27653192951552491</v>
      </c>
      <c r="GB13" s="49">
        <f t="shared" si="93"/>
        <v>0</v>
      </c>
      <c r="GC13" s="49">
        <f t="shared" si="93"/>
        <v>0.2835954694632325</v>
      </c>
      <c r="GD13" s="50">
        <f t="shared" si="93"/>
        <v>0.28365705607903441</v>
      </c>
      <c r="GE13" s="50">
        <f t="shared" si="93"/>
        <v>0</v>
      </c>
      <c r="GF13" s="50">
        <f t="shared" si="93"/>
        <v>0.35987327348179055</v>
      </c>
      <c r="GG13" s="50">
        <f t="shared" si="93"/>
        <v>0.35994698689821653</v>
      </c>
      <c r="GH13" s="50">
        <f t="shared" si="93"/>
        <v>0</v>
      </c>
      <c r="GI13" s="51">
        <f t="shared" ref="GI13" si="94">SUM(GC13-FZ13)</f>
        <v>7.1654643176775057E-3</v>
      </c>
      <c r="GJ13" s="51">
        <f t="shared" si="12"/>
        <v>7.1251265635094985E-3</v>
      </c>
      <c r="GK13" s="51">
        <f t="shared" si="12"/>
        <v>0</v>
      </c>
      <c r="GL13" s="4"/>
      <c r="GM13" s="39">
        <f t="shared" si="13"/>
        <v>3.3171600617466601</v>
      </c>
    </row>
    <row r="14" spans="1:195" ht="18.75" x14ac:dyDescent="0.3">
      <c r="A14" s="32" t="s">
        <v>36</v>
      </c>
      <c r="B14" s="33">
        <f>SUM(C14:D14)</f>
        <v>289.56083333333333</v>
      </c>
      <c r="C14" s="33">
        <f>SUM(C15:C17)+C22</f>
        <v>289.41333333333336</v>
      </c>
      <c r="D14" s="33">
        <f>SUM(D15:D17)+D22</f>
        <v>0.14749999999999999</v>
      </c>
      <c r="E14" s="33">
        <f>SUM(F14:G14)</f>
        <v>304.45200000000006</v>
      </c>
      <c r="F14" s="33">
        <f>SUM(F15:F17)+F22</f>
        <v>304.36400000000003</v>
      </c>
      <c r="G14" s="33">
        <f>SUM(G15:G17)+G22</f>
        <v>8.7999999999999995E-2</v>
      </c>
      <c r="H14" s="33">
        <f>SUM(I14:J14)</f>
        <v>311.55500000000001</v>
      </c>
      <c r="I14" s="33">
        <f>SUM(I15:I17)+I22</f>
        <v>311.435</v>
      </c>
      <c r="J14" s="33">
        <f>SUM(J15:J17)+J22</f>
        <v>0.12</v>
      </c>
      <c r="K14" s="33">
        <f>SUM(L14:M14)</f>
        <v>289.56083333333333</v>
      </c>
      <c r="L14" s="33">
        <f>SUM(L15:L17)+L22</f>
        <v>289.41333333333336</v>
      </c>
      <c r="M14" s="33">
        <f>SUM(M15:M17)+M22</f>
        <v>0.14749999999999999</v>
      </c>
      <c r="N14" s="33">
        <f>SUM(O14:P14)</f>
        <v>306.96600000000001</v>
      </c>
      <c r="O14" s="33">
        <f>SUM(O15:O17)+O22</f>
        <v>306.88400000000001</v>
      </c>
      <c r="P14" s="33">
        <f>SUM(P15:P17)+P22</f>
        <v>8.2000000000000003E-2</v>
      </c>
      <c r="Q14" s="33">
        <f>SUM(R14:S14)</f>
        <v>297</v>
      </c>
      <c r="R14" s="33">
        <f>SUM(R15:R17)+R22</f>
        <v>296.91000000000003</v>
      </c>
      <c r="S14" s="33">
        <f>SUM(S15:S17)+S22</f>
        <v>0.09</v>
      </c>
      <c r="T14" s="33">
        <f>SUM(U14:V14)</f>
        <v>289.56083333333333</v>
      </c>
      <c r="U14" s="33">
        <f>SUM(U15:U17)+U22</f>
        <v>289.41333333333336</v>
      </c>
      <c r="V14" s="33">
        <f>SUM(V15:V17)+V22</f>
        <v>0.14749999999999999</v>
      </c>
      <c r="W14" s="33">
        <f>SUM(X14:Y14)</f>
        <v>291.43099999999998</v>
      </c>
      <c r="X14" s="33">
        <f>SUM(X15:X17)+X22</f>
        <v>291.351</v>
      </c>
      <c r="Y14" s="33">
        <f>SUM(Y15:Y17)+Y22</f>
        <v>0.08</v>
      </c>
      <c r="Z14" s="33">
        <f>SUM(AA14:AB14)</f>
        <v>282.20400000000001</v>
      </c>
      <c r="AA14" s="33">
        <f>SUM(AA15:AA17)+AA22</f>
        <v>282.12900000000002</v>
      </c>
      <c r="AB14" s="33">
        <f>SUM(AB15:AB17)+AB22</f>
        <v>7.4999999999999997E-2</v>
      </c>
      <c r="AC14" s="36">
        <f>SUM(AD14:AE14)</f>
        <v>868.68249999999989</v>
      </c>
      <c r="AD14" s="36">
        <f>SUM(AD15:AD17)+AD22</f>
        <v>868.2399999999999</v>
      </c>
      <c r="AE14" s="36">
        <f>SUM(AE15:AE17)+AE22</f>
        <v>0.4425</v>
      </c>
      <c r="AF14" s="36">
        <f>SUM(AG14:AH14)</f>
        <v>902.84899999999993</v>
      </c>
      <c r="AG14" s="36">
        <f>SUM(AG15:AG17)+AG22</f>
        <v>902.59899999999993</v>
      </c>
      <c r="AH14" s="36">
        <f>SUM(AH15:AH17)+AH22</f>
        <v>0.25</v>
      </c>
      <c r="AI14" s="36">
        <f>SUM(AJ14:AK14)</f>
        <v>890.75900000000001</v>
      </c>
      <c r="AJ14" s="36">
        <f>SUM(AJ15:AJ17)+AJ22</f>
        <v>890.47400000000005</v>
      </c>
      <c r="AK14" s="36">
        <f>SUM(AK15:AK17)+AK22</f>
        <v>0.28499999999999998</v>
      </c>
      <c r="AL14" s="36">
        <f>SUM(AM14:AN14)</f>
        <v>34.166500000000013</v>
      </c>
      <c r="AM14" s="36">
        <f>SUM(AM15:AM17)+AM22</f>
        <v>34.359000000000016</v>
      </c>
      <c r="AN14" s="36">
        <f>SUM(AN15:AN17)+AN22</f>
        <v>-0.1925</v>
      </c>
      <c r="AO14" s="33">
        <f>SUM(AP14:AQ14)</f>
        <v>289.56083333333333</v>
      </c>
      <c r="AP14" s="33">
        <f>SUM(AP15:AP17)+AP22</f>
        <v>289.41333333333336</v>
      </c>
      <c r="AQ14" s="33">
        <f>SUM(AQ15:AQ17)+AQ22</f>
        <v>0.14749999999999999</v>
      </c>
      <c r="AR14" s="33">
        <f>SUM(AS14:AT14)</f>
        <v>294.60999999999996</v>
      </c>
      <c r="AS14" s="33">
        <f>SUM(AS15:AS17)+AS22</f>
        <v>294.51099999999997</v>
      </c>
      <c r="AT14" s="33">
        <f>SUM(AT15:AT17)+AT22</f>
        <v>9.9000000000000005E-2</v>
      </c>
      <c r="AU14" s="33">
        <f>SUM(AV14:AW14)</f>
        <v>295.19499999999999</v>
      </c>
      <c r="AV14" s="33">
        <f>SUM(AV15:AV17)+AV22</f>
        <v>295.09999999999997</v>
      </c>
      <c r="AW14" s="33">
        <f>SUM(AW15:AW17)+AW22</f>
        <v>9.5000000000000001E-2</v>
      </c>
      <c r="AX14" s="33">
        <f>SUM(AY14:AZ14)</f>
        <v>289.56083333333333</v>
      </c>
      <c r="AY14" s="33">
        <f>SUM(AY15:AY17)+AY22</f>
        <v>289.41333333333336</v>
      </c>
      <c r="AZ14" s="33">
        <f>SUM(AZ15:AZ17)+AZ22</f>
        <v>0.14749999999999999</v>
      </c>
      <c r="BA14" s="33">
        <f>SUM(BB14:BC14)</f>
        <v>284.07600000000002</v>
      </c>
      <c r="BB14" s="33">
        <f>SUM(BB15:BB17)+BB22</f>
        <v>283.976</v>
      </c>
      <c r="BC14" s="33">
        <f>SUM(BC15:BC17)+BC22</f>
        <v>0.1</v>
      </c>
      <c r="BD14" s="33">
        <f>SUM(BE14:BF14)</f>
        <v>283.73199999999997</v>
      </c>
      <c r="BE14" s="33">
        <f>SUM(BE15:BE17)+BE22</f>
        <v>283.63499999999999</v>
      </c>
      <c r="BF14" s="33">
        <f>SUM(BF15:BF17)+BF22</f>
        <v>9.7000000000000003E-2</v>
      </c>
      <c r="BG14" s="33">
        <f>SUM(BH14:BI14)</f>
        <v>289.56083333333333</v>
      </c>
      <c r="BH14" s="33">
        <f>SUM(BH15:BH17)+BH22</f>
        <v>289.41333333333336</v>
      </c>
      <c r="BI14" s="33">
        <f>SUM(BI15:BI17)+BI22</f>
        <v>0.14749999999999999</v>
      </c>
      <c r="BJ14" s="33">
        <f>SUM(BK14:BL14)</f>
        <v>0</v>
      </c>
      <c r="BK14" s="33">
        <f>SUM(BK15:BK17)+BK22</f>
        <v>0</v>
      </c>
      <c r="BL14" s="33">
        <f>SUM(BL15:BL17)+BL22</f>
        <v>0</v>
      </c>
      <c r="BM14" s="33">
        <f>SUM(BN14:BO14)</f>
        <v>281.80300000000005</v>
      </c>
      <c r="BN14" s="33">
        <f>SUM(BN15:BN17)+BN22</f>
        <v>281.72200000000004</v>
      </c>
      <c r="BO14" s="33">
        <f>SUM(BO15:BO17)+BO22</f>
        <v>8.1000000000000003E-2</v>
      </c>
      <c r="BP14" s="36">
        <f>SUM(BQ14:BR14)</f>
        <v>868.68249999999989</v>
      </c>
      <c r="BQ14" s="36">
        <f>SUM(BQ15:BQ17)+BQ22</f>
        <v>868.2399999999999</v>
      </c>
      <c r="BR14" s="36">
        <f>SUM(BR15:BR17)+BR22</f>
        <v>0.4425</v>
      </c>
      <c r="BS14" s="36">
        <f>SUM(BT14:BU14)</f>
        <v>578.68599999999992</v>
      </c>
      <c r="BT14" s="36">
        <f>SUM(BT15:BT17)+BT22</f>
        <v>578.48699999999997</v>
      </c>
      <c r="BU14" s="36">
        <f>SUM(BU15:BU17)+BU22</f>
        <v>0.19900000000000001</v>
      </c>
      <c r="BV14" s="36">
        <f>SUM(BW14:BX14)</f>
        <v>860.73</v>
      </c>
      <c r="BW14" s="36">
        <f>SUM(BW15:BW17)+BW22</f>
        <v>860.45699999999999</v>
      </c>
      <c r="BX14" s="36">
        <f>SUM(BX15:BX17)+BX22</f>
        <v>0.27300000000000002</v>
      </c>
      <c r="BY14" s="36">
        <f>SUM(BZ14:CA14)</f>
        <v>-289.99649999999991</v>
      </c>
      <c r="BZ14" s="36">
        <f>SUM(BZ15:BZ17)+BZ22</f>
        <v>-289.75299999999993</v>
      </c>
      <c r="CA14" s="36">
        <f>SUM(CA15:CA17)+CA22</f>
        <v>-0.24349999999999999</v>
      </c>
      <c r="CB14" s="36">
        <f>SUM(CC14:CD14)</f>
        <v>1737.3649999999998</v>
      </c>
      <c r="CC14" s="36">
        <f>SUM(CC15:CC17)+CC22</f>
        <v>1736.4799999999998</v>
      </c>
      <c r="CD14" s="36">
        <f>SUM(CD15:CD17)+CD22</f>
        <v>0.88500000000000001</v>
      </c>
      <c r="CE14" s="36">
        <f>SUM(CF14:CG14)</f>
        <v>1481.5349999999999</v>
      </c>
      <c r="CF14" s="36">
        <f>SUM(CF15:CF17)+CF22</f>
        <v>1481.0859999999998</v>
      </c>
      <c r="CG14" s="36">
        <f>SUM(CG15:CG17)+CG22</f>
        <v>0.44900000000000001</v>
      </c>
      <c r="CH14" s="36">
        <f>SUM(CI14:CJ14)</f>
        <v>1751.489</v>
      </c>
      <c r="CI14" s="36">
        <f>SUM(CI15:CI17)+CI22</f>
        <v>1750.931</v>
      </c>
      <c r="CJ14" s="36">
        <f>SUM(CJ15:CJ17)+CJ22</f>
        <v>0.55800000000000005</v>
      </c>
      <c r="CK14" s="36">
        <f>SUM(CL14:CM14)</f>
        <v>-255.83</v>
      </c>
      <c r="CL14" s="38">
        <f t="shared" si="3"/>
        <v>-255.39400000000001</v>
      </c>
      <c r="CM14" s="38">
        <f t="shared" si="3"/>
        <v>-0.436</v>
      </c>
      <c r="CN14" s="33">
        <f>SUM(CO14:CP14)</f>
        <v>289.56083333333333</v>
      </c>
      <c r="CO14" s="33">
        <f>SUM(CO15:CO17)+CO22</f>
        <v>289.41333333333336</v>
      </c>
      <c r="CP14" s="33">
        <f>SUM(CP15:CP17)+CP22</f>
        <v>0.14749999999999999</v>
      </c>
      <c r="CQ14" s="33">
        <f>SUM(CR14:CS14)</f>
        <v>0</v>
      </c>
      <c r="CR14" s="33">
        <f>SUM(CR15:CR17)+CR22</f>
        <v>0</v>
      </c>
      <c r="CS14" s="33">
        <f>SUM(CS15:CS17)+CS22</f>
        <v>0</v>
      </c>
      <c r="CT14" s="33">
        <f>SUM(CU14:CV14)</f>
        <v>275.69200000000001</v>
      </c>
      <c r="CU14" s="33">
        <f>SUM(CU15:CU17)+CU22</f>
        <v>275.601</v>
      </c>
      <c r="CV14" s="33">
        <f>SUM(CV15:CV17)+CV22</f>
        <v>9.0999999999999998E-2</v>
      </c>
      <c r="CW14" s="33">
        <f>SUM(CX14:CY14)</f>
        <v>289.56083333333333</v>
      </c>
      <c r="CX14" s="33">
        <f>SUM(CX15:CX17)+CX22</f>
        <v>289.41333333333336</v>
      </c>
      <c r="CY14" s="33">
        <f>SUM(CY15:CY17)+CY22</f>
        <v>0.14749999999999999</v>
      </c>
      <c r="CZ14" s="33">
        <f>SUM(DA14:DB14)</f>
        <v>0</v>
      </c>
      <c r="DA14" s="33">
        <f>SUM(DA15:DA17)+DA22</f>
        <v>0</v>
      </c>
      <c r="DB14" s="33">
        <f>SUM(DB15:DB17)+DB22</f>
        <v>0</v>
      </c>
      <c r="DC14" s="33">
        <f>SUM(DD14:DE14)</f>
        <v>310.952</v>
      </c>
      <c r="DD14" s="33">
        <f>SUM(DD15:DD17)+DD22</f>
        <v>310.86200000000002</v>
      </c>
      <c r="DE14" s="33">
        <f>SUM(DE15:DE17)+DE22</f>
        <v>0.09</v>
      </c>
      <c r="DF14" s="33">
        <f>SUM(DG14:DH14)</f>
        <v>289.56083333333333</v>
      </c>
      <c r="DG14" s="33">
        <f>SUM(DG15:DG17)+DG22</f>
        <v>289.41333333333336</v>
      </c>
      <c r="DH14" s="33">
        <f>SUM(DH15:DH17)+DH22</f>
        <v>0.14749999999999999</v>
      </c>
      <c r="DI14" s="33">
        <f>SUM(DJ14:DK14)</f>
        <v>0</v>
      </c>
      <c r="DJ14" s="33">
        <f>SUM(DJ15:DJ17)+DJ22</f>
        <v>0</v>
      </c>
      <c r="DK14" s="33">
        <f>SUM(DK15:DK17)+DK22</f>
        <v>0</v>
      </c>
      <c r="DL14" s="33">
        <f>SUM(DM14:DN14)</f>
        <v>301.12099999999992</v>
      </c>
      <c r="DM14" s="33">
        <f>SUM(DM15:DM17)+DM22</f>
        <v>301.03099999999995</v>
      </c>
      <c r="DN14" s="33">
        <f>SUM(DN15:DN17)+DN22</f>
        <v>0.09</v>
      </c>
      <c r="DO14" s="36">
        <f>SUM(DP14:DQ14)</f>
        <v>868.68249999999989</v>
      </c>
      <c r="DP14" s="36">
        <f>SUM(DP15:DP17)+DP22</f>
        <v>868.2399999999999</v>
      </c>
      <c r="DQ14" s="36">
        <f>SUM(DQ15:DQ17)+DQ22</f>
        <v>0.4425</v>
      </c>
      <c r="DR14" s="36">
        <f>SUM(DS14:DT14)</f>
        <v>0</v>
      </c>
      <c r="DS14" s="36">
        <f>SUM(DS15:DS17)+DS22</f>
        <v>0</v>
      </c>
      <c r="DT14" s="36">
        <f>SUM(DT15:DT17)+DT22</f>
        <v>0</v>
      </c>
      <c r="DU14" s="36">
        <f>SUM(DV14:DW14)</f>
        <v>887.76499999999999</v>
      </c>
      <c r="DV14" s="36">
        <f>SUM(DV15:DV17)+DV22</f>
        <v>887.49400000000003</v>
      </c>
      <c r="DW14" s="36">
        <f>SUM(DW15:DW17)+DW22</f>
        <v>0.27100000000000002</v>
      </c>
      <c r="DX14" s="36">
        <f>SUM(DY14:DZ14)</f>
        <v>-868.68249999999989</v>
      </c>
      <c r="DY14" s="38">
        <f t="shared" si="5"/>
        <v>-868.2399999999999</v>
      </c>
      <c r="DZ14" s="38">
        <f t="shared" si="5"/>
        <v>-0.4425</v>
      </c>
      <c r="EA14" s="36">
        <f>SUM(EB14:EC14)</f>
        <v>2606.0475000000001</v>
      </c>
      <c r="EB14" s="36">
        <f>SUM(EB15:EB17)+EB22</f>
        <v>2604.7200000000003</v>
      </c>
      <c r="EC14" s="36">
        <f>SUM(EC15:EC17)+EC22</f>
        <v>1.3275000000000001</v>
      </c>
      <c r="ED14" s="36">
        <f>SUM(EE14:EF14)</f>
        <v>1481.5349999999999</v>
      </c>
      <c r="EE14" s="36">
        <f>SUM(EE15:EE17)+EE22</f>
        <v>1481.0859999999998</v>
      </c>
      <c r="EF14" s="36">
        <f>SUM(EF15:EF17)+EF22</f>
        <v>0.44900000000000001</v>
      </c>
      <c r="EG14" s="36">
        <f>SUM(EH14:EI14)</f>
        <v>2639.2540000000008</v>
      </c>
      <c r="EH14" s="36">
        <f>SUM(EH15:EH17)+EH22</f>
        <v>2638.4250000000006</v>
      </c>
      <c r="EI14" s="36">
        <f>SUM(EI15:EI17)+EI22</f>
        <v>0.82900000000000007</v>
      </c>
      <c r="EJ14" s="36">
        <f>SUM(EK14:EL14)</f>
        <v>-1124.5125000000005</v>
      </c>
      <c r="EK14" s="38">
        <f t="shared" si="7"/>
        <v>-1123.6340000000005</v>
      </c>
      <c r="EL14" s="38">
        <f t="shared" si="7"/>
        <v>-0.87850000000000006</v>
      </c>
      <c r="EM14" s="33">
        <f>SUM(EN14:EO14)</f>
        <v>289.56083333333333</v>
      </c>
      <c r="EN14" s="33">
        <f>SUM(EN15:EN17)+EN22</f>
        <v>289.41333333333336</v>
      </c>
      <c r="EO14" s="33">
        <f>SUM(EO15:EO17)+EO22</f>
        <v>0.14749999999999999</v>
      </c>
      <c r="EP14" s="33">
        <f>SUM(EQ14:ER14)</f>
        <v>0</v>
      </c>
      <c r="EQ14" s="33">
        <f>SUM(EQ15:EQ17)+EQ22</f>
        <v>0</v>
      </c>
      <c r="ER14" s="33">
        <f>SUM(ER15:ER17)+ER22</f>
        <v>0</v>
      </c>
      <c r="ES14" s="33">
        <f>SUM(ET14:EU14)</f>
        <v>302.678</v>
      </c>
      <c r="ET14" s="33">
        <f>SUM(ET15:ET17)+ET22</f>
        <v>302.60199999999998</v>
      </c>
      <c r="EU14" s="33">
        <f>SUM(EU15:EU17)+EU22</f>
        <v>7.5999999999999998E-2</v>
      </c>
      <c r="EV14" s="33">
        <f>SUM(EW14:EX14)</f>
        <v>289.56083333333333</v>
      </c>
      <c r="EW14" s="33">
        <f>SUM(EW15:EW17)+EW22</f>
        <v>289.41333333333336</v>
      </c>
      <c r="EX14" s="33">
        <f>SUM(EX15:EX17)+EX22</f>
        <v>0.14749999999999999</v>
      </c>
      <c r="EY14" s="33">
        <f>SUM(EZ14:FA14)</f>
        <v>0</v>
      </c>
      <c r="EZ14" s="33">
        <f>SUM(EZ15:EZ17)+EZ22</f>
        <v>0</v>
      </c>
      <c r="FA14" s="33">
        <f>SUM(FA15:FA17)+FA22</f>
        <v>0</v>
      </c>
      <c r="FB14" s="33">
        <f>SUM(FC14:FD14)</f>
        <v>293.29199999999997</v>
      </c>
      <c r="FC14" s="33">
        <f>SUM(FC15:FC17)+FC22</f>
        <v>293.13499999999999</v>
      </c>
      <c r="FD14" s="33">
        <f>SUM(FD15:FD17)+FD22</f>
        <v>0.157</v>
      </c>
      <c r="FE14" s="33">
        <f>SUM(FF14:FG14)</f>
        <v>289.56083333333333</v>
      </c>
      <c r="FF14" s="33">
        <f>SUM(FF15:FF17)+FF22</f>
        <v>289.41333333333336</v>
      </c>
      <c r="FG14" s="33">
        <f>SUM(FG15:FG17)+FG22</f>
        <v>0.14749999999999999</v>
      </c>
      <c r="FH14" s="33">
        <f>SUM(FI14:FJ14)</f>
        <v>0</v>
      </c>
      <c r="FI14" s="33">
        <f>SUM(FI15:FI17)+FI22</f>
        <v>0</v>
      </c>
      <c r="FJ14" s="33">
        <f>SUM(FJ15:FJ17)+FJ22</f>
        <v>0</v>
      </c>
      <c r="FK14" s="33">
        <f>SUM(FL14:FM14)</f>
        <v>293.77800000000002</v>
      </c>
      <c r="FL14" s="33">
        <f>SUM(FL15:FL17)+FL22</f>
        <v>293.71100000000001</v>
      </c>
      <c r="FM14" s="33">
        <f>SUM(FM15:FM17)+FM22</f>
        <v>6.7000000000000004E-2</v>
      </c>
      <c r="FN14" s="36">
        <f>SUM(FO14:FP14)</f>
        <v>868.68249999999989</v>
      </c>
      <c r="FO14" s="36">
        <f>SUM(FO15:FO17)+FO22</f>
        <v>868.2399999999999</v>
      </c>
      <c r="FP14" s="36">
        <f>SUM(FP15:FP17)+FP22</f>
        <v>0.4425</v>
      </c>
      <c r="FQ14" s="36">
        <f>SUM(FR14:FS14)</f>
        <v>0</v>
      </c>
      <c r="FR14" s="36">
        <f>SUM(FR15:FR17)+FR22</f>
        <v>0</v>
      </c>
      <c r="FS14" s="36">
        <f>SUM(FS15:FS17)+FS22</f>
        <v>0</v>
      </c>
      <c r="FT14" s="36">
        <f>SUM(FU14:FV14)</f>
        <v>889.74799999999982</v>
      </c>
      <c r="FU14" s="36">
        <f>SUM(FU15:FU17)+FU22</f>
        <v>889.44799999999987</v>
      </c>
      <c r="FV14" s="36">
        <f>SUM(FV15:FV17)+FV22</f>
        <v>0.3</v>
      </c>
      <c r="FW14" s="36">
        <f>SUM(FX14:FY14)</f>
        <v>-868.68249999999989</v>
      </c>
      <c r="FX14" s="38">
        <f t="shared" si="9"/>
        <v>-868.2399999999999</v>
      </c>
      <c r="FY14" s="38">
        <f t="shared" si="9"/>
        <v>-0.4425</v>
      </c>
      <c r="FZ14" s="36">
        <f>SUM(GA14:GB14)</f>
        <v>3474.7299999999996</v>
      </c>
      <c r="GA14" s="36">
        <f>SUM(GA15:GA17)+GA22</f>
        <v>3472.9599999999996</v>
      </c>
      <c r="GB14" s="36">
        <f>SUM(GB15:GB17)+GB22</f>
        <v>1.77</v>
      </c>
      <c r="GC14" s="36">
        <f>SUM(GD14:GE14)</f>
        <v>1481.5349999999999</v>
      </c>
      <c r="GD14" s="36">
        <f>SUM(GD15:GD17)+GD22</f>
        <v>1481.0859999999998</v>
      </c>
      <c r="GE14" s="36">
        <f>SUM(GE15:GE17)+GE22</f>
        <v>0.44900000000000001</v>
      </c>
      <c r="GF14" s="36">
        <f>SUM(GG14:GH14)</f>
        <v>3529.002</v>
      </c>
      <c r="GG14" s="36">
        <f>SUM(GG15:GG17)+GG22</f>
        <v>3527.873</v>
      </c>
      <c r="GH14" s="36">
        <f>SUM(GH15:GH17)+GH22</f>
        <v>1.129</v>
      </c>
      <c r="GI14" s="36">
        <f>SUM(GJ14:GK14)</f>
        <v>-1993.1949999999997</v>
      </c>
      <c r="GJ14" s="38">
        <f t="shared" si="12"/>
        <v>-1991.8739999999998</v>
      </c>
      <c r="GK14" s="38">
        <f t="shared" si="12"/>
        <v>-1.321</v>
      </c>
      <c r="GL14" s="4"/>
      <c r="GM14" s="39">
        <f t="shared" si="13"/>
        <v>3474.7300000000009</v>
      </c>
    </row>
    <row r="15" spans="1:195" ht="18.75" x14ac:dyDescent="0.3">
      <c r="A15" s="40" t="s">
        <v>37</v>
      </c>
      <c r="B15" s="41">
        <f t="shared" ref="B15:B17" si="95">SUM(C15:D15)</f>
        <v>191.89841666666666</v>
      </c>
      <c r="C15" s="41">
        <f t="shared" ref="C15:D24" si="96">SUM(GA15/12)</f>
        <v>191.89841666666666</v>
      </c>
      <c r="D15" s="41">
        <f t="shared" si="96"/>
        <v>0</v>
      </c>
      <c r="E15" s="41">
        <f t="shared" ref="E15:E16" si="97">SUM(F15:G15)</f>
        <v>209.261</v>
      </c>
      <c r="F15" s="42">
        <f>SUM('[1]ПОЛНАЯ СЕБЕСТОИМОСТЬ ВОДА 2020'!F15)</f>
        <v>209.261</v>
      </c>
      <c r="G15" s="42">
        <f>SUM('[1]ПОЛНАЯ СЕБЕСТОИМОСТЬ ВОДА 2020'!G15)</f>
        <v>0</v>
      </c>
      <c r="H15" s="43">
        <f t="shared" ref="H15:H21" si="98">SUM(I15:J15)</f>
        <v>215.489</v>
      </c>
      <c r="I15" s="43">
        <v>215.489</v>
      </c>
      <c r="J15" s="43">
        <v>0</v>
      </c>
      <c r="K15" s="41">
        <f t="shared" ref="K15:K17" si="99">SUM(L15:M15)</f>
        <v>191.89841666666666</v>
      </c>
      <c r="L15" s="41">
        <f t="shared" ref="L15:M17" si="100">SUM(GA15/12)</f>
        <v>191.89841666666666</v>
      </c>
      <c r="M15" s="41">
        <f t="shared" si="100"/>
        <v>0</v>
      </c>
      <c r="N15" s="41">
        <f t="shared" ref="N15:N21" si="101">SUM(O15:P15)</f>
        <v>203.535</v>
      </c>
      <c r="O15" s="42">
        <f>SUM('[1]ПОЛНАЯ СЕБЕСТОИМОСТЬ ВОДА 2020'!I15)</f>
        <v>203.535</v>
      </c>
      <c r="P15" s="42">
        <f>SUM('[1]ПОЛНАЯ СЕБЕСТОИМОСТЬ ВОДА 2020'!J15)</f>
        <v>0</v>
      </c>
      <c r="Q15" s="43">
        <f t="shared" ref="Q15:Q21" si="102">SUM(R15:S15)</f>
        <v>198.96</v>
      </c>
      <c r="R15" s="43">
        <v>198.96</v>
      </c>
      <c r="S15" s="43">
        <v>0</v>
      </c>
      <c r="T15" s="41">
        <f t="shared" ref="T15:T17" si="103">SUM(U15:V15)</f>
        <v>191.89841666666666</v>
      </c>
      <c r="U15" s="41">
        <f t="shared" ref="U15:V17" si="104">SUM(GA15/12)</f>
        <v>191.89841666666666</v>
      </c>
      <c r="V15" s="41">
        <f t="shared" si="104"/>
        <v>0</v>
      </c>
      <c r="W15" s="41">
        <f t="shared" ref="W15:W21" si="105">SUM(X15:Y15)</f>
        <v>192.18</v>
      </c>
      <c r="X15" s="42">
        <f>SUM('[1]ПОЛНАЯ СЕБЕСТОИМОСТЬ ВОДА 2020'!L15)</f>
        <v>192.18</v>
      </c>
      <c r="Y15" s="42">
        <f>SUM('[1]ПОЛНАЯ СЕБЕСТОИМОСТЬ ВОДА 2020'!M15)</f>
        <v>0</v>
      </c>
      <c r="Z15" s="43">
        <f t="shared" ref="Z15:Z21" si="106">SUM(AA15:AB15)</f>
        <v>191.499</v>
      </c>
      <c r="AA15" s="43">
        <v>191.499</v>
      </c>
      <c r="AB15" s="43"/>
      <c r="AC15" s="44">
        <f t="shared" ref="AC15:AC17" si="107">SUM(AD15:AE15)</f>
        <v>575.69524999999999</v>
      </c>
      <c r="AD15" s="44">
        <f t="shared" ref="AD15:AE21" si="108">SUM(C15+L15+U15)</f>
        <v>575.69524999999999</v>
      </c>
      <c r="AE15" s="44">
        <f t="shared" si="108"/>
        <v>0</v>
      </c>
      <c r="AF15" s="44">
        <f t="shared" ref="AF15:AF21" si="109">SUM(AG15:AH15)</f>
        <v>604.976</v>
      </c>
      <c r="AG15" s="44">
        <f t="shared" ref="AG15:AK21" si="110">SUM(F15+O15+X15)</f>
        <v>604.976</v>
      </c>
      <c r="AH15" s="44">
        <f t="shared" si="110"/>
        <v>0</v>
      </c>
      <c r="AI15" s="45">
        <f t="shared" si="110"/>
        <v>605.94799999999998</v>
      </c>
      <c r="AJ15" s="45">
        <f t="shared" si="110"/>
        <v>605.94799999999998</v>
      </c>
      <c r="AK15" s="45">
        <f t="shared" si="110"/>
        <v>0</v>
      </c>
      <c r="AL15" s="44">
        <f t="shared" ref="AL15:AL21" si="111">SUM(AM15:AN15)</f>
        <v>29.280750000000012</v>
      </c>
      <c r="AM15" s="44">
        <f>SUM(AG15-AD15)</f>
        <v>29.280750000000012</v>
      </c>
      <c r="AN15" s="44">
        <f t="shared" ref="AN15:AN21" si="112">SUM(AH15-AE15)</f>
        <v>0</v>
      </c>
      <c r="AO15" s="41">
        <f t="shared" ref="AO15:AO21" si="113">SUM(AP15:AQ15)</f>
        <v>191.89841666666666</v>
      </c>
      <c r="AP15" s="41">
        <f t="shared" ref="AP15:AQ21" si="114">SUM(GA15/12)</f>
        <v>191.89841666666666</v>
      </c>
      <c r="AQ15" s="41">
        <f t="shared" si="114"/>
        <v>0</v>
      </c>
      <c r="AR15" s="41">
        <f t="shared" ref="AR15:AR21" si="115">SUM(AS15:AT15)</f>
        <v>202.685</v>
      </c>
      <c r="AS15" s="42">
        <f>SUM('[1]ПОЛНАЯ СЕБЕСТОИМОСТЬ ВОДА 2020'!U15)</f>
        <v>202.685</v>
      </c>
      <c r="AT15" s="42">
        <f>SUM('[1]ПОЛНАЯ СЕБЕСТОИМОСТЬ ВОДА 2020'!V15)</f>
        <v>0</v>
      </c>
      <c r="AU15" s="43">
        <f t="shared" ref="AU15:AU21" si="116">SUM(AV15:AW15)</f>
        <v>196.1</v>
      </c>
      <c r="AV15" s="43">
        <v>196.1</v>
      </c>
      <c r="AW15" s="43"/>
      <c r="AX15" s="41">
        <f t="shared" ref="AX15:AX21" si="117">SUM(AY15:AZ15)</f>
        <v>191.89841666666666</v>
      </c>
      <c r="AY15" s="41">
        <f t="shared" ref="AY15:AZ21" si="118">SUM(GA15/12)</f>
        <v>191.89841666666666</v>
      </c>
      <c r="AZ15" s="41">
        <f t="shared" si="118"/>
        <v>0</v>
      </c>
      <c r="BA15" s="41">
        <f t="shared" ref="BA15:BA21" si="119">SUM(BB15:BC15)</f>
        <v>210.99299999999999</v>
      </c>
      <c r="BB15" s="42">
        <f>SUM('[1]ПОЛНАЯ СЕБЕСТОИМОСТЬ ВОДА 2020'!X15)</f>
        <v>210.99299999999999</v>
      </c>
      <c r="BC15" s="42">
        <f>SUM('[1]ПОЛНАЯ СЕБЕСТОИМОСТЬ ВОДА 2020'!Y15)</f>
        <v>0</v>
      </c>
      <c r="BD15" s="43">
        <f t="shared" ref="BD15:BD21" si="120">SUM(BE15:BF15)</f>
        <v>196.53399999999999</v>
      </c>
      <c r="BE15" s="43">
        <v>196.53399999999999</v>
      </c>
      <c r="BF15" s="43"/>
      <c r="BG15" s="41">
        <f t="shared" ref="BG15:BG21" si="121">SUM(BH15:BI15)</f>
        <v>191.89841666666666</v>
      </c>
      <c r="BH15" s="41">
        <f t="shared" ref="BH15:BI21" si="122">SUM(GA15/12)</f>
        <v>191.89841666666666</v>
      </c>
      <c r="BI15" s="41">
        <f t="shared" si="122"/>
        <v>0</v>
      </c>
      <c r="BJ15" s="41">
        <f t="shared" ref="BJ15:BJ21" si="123">SUM(BK15:BL15)</f>
        <v>0</v>
      </c>
      <c r="BK15" s="42">
        <f>SUM('[1]ПОЛНАЯ СЕБЕСТОИМОСТЬ ВОДА 2020'!AA15)</f>
        <v>0</v>
      </c>
      <c r="BL15" s="42">
        <f>SUM('[1]ПОЛНАЯ СЕБЕСТОИМОСТЬ ВОДА 2020'!AB15)</f>
        <v>0</v>
      </c>
      <c r="BM15" s="43">
        <f t="shared" ref="BM15:BM21" si="124">SUM(BN15:BO15)</f>
        <v>193.012</v>
      </c>
      <c r="BN15" s="43">
        <v>193.012</v>
      </c>
      <c r="BO15" s="43"/>
      <c r="BP15" s="44">
        <f t="shared" ref="BP15:BP21" si="125">SUM(BQ15:BR15)</f>
        <v>575.69524999999999</v>
      </c>
      <c r="BQ15" s="44">
        <f t="shared" ref="BQ15:BR21" si="126">SUM(AP15+AY15+BH15)</f>
        <v>575.69524999999999</v>
      </c>
      <c r="BR15" s="44">
        <f t="shared" si="126"/>
        <v>0</v>
      </c>
      <c r="BS15" s="44">
        <f t="shared" ref="BS15:BS21" si="127">SUM(BT15:BU15)</f>
        <v>413.678</v>
      </c>
      <c r="BT15" s="44">
        <f t="shared" ref="BT15:BX21" si="128">SUM(AS15+BB15+BK15)</f>
        <v>413.678</v>
      </c>
      <c r="BU15" s="44">
        <f t="shared" si="128"/>
        <v>0</v>
      </c>
      <c r="BV15" s="45">
        <f t="shared" si="128"/>
        <v>585.64599999999996</v>
      </c>
      <c r="BW15" s="44">
        <f t="shared" si="128"/>
        <v>585.64599999999996</v>
      </c>
      <c r="BX15" s="44">
        <f t="shared" si="128"/>
        <v>0</v>
      </c>
      <c r="BY15" s="44">
        <f t="shared" ref="BY15:BY21" si="129">SUM(BZ15:CA15)</f>
        <v>-162.01724999999999</v>
      </c>
      <c r="BZ15" s="44">
        <f>SUM(BT15-BQ15)</f>
        <v>-162.01724999999999</v>
      </c>
      <c r="CA15" s="44">
        <f t="shared" ref="CA15:CA21" si="130">SUM(BU15-BR15)</f>
        <v>0</v>
      </c>
      <c r="CB15" s="44">
        <f t="shared" ref="CB15:CB21" si="131">SUM(CC15:CD15)</f>
        <v>1151.3905</v>
      </c>
      <c r="CC15" s="44">
        <f t="shared" ref="CC15:CD21" si="132">SUM(AD15+BQ15)</f>
        <v>1151.3905</v>
      </c>
      <c r="CD15" s="44">
        <f t="shared" si="132"/>
        <v>0</v>
      </c>
      <c r="CE15" s="44">
        <f t="shared" ref="CE15:CE21" si="133">SUM(CF15:CG15)</f>
        <v>1018.654</v>
      </c>
      <c r="CF15" s="44">
        <f t="shared" ref="CF15:CJ21" si="134">SUM(AG15+BT15)</f>
        <v>1018.654</v>
      </c>
      <c r="CG15" s="44">
        <f t="shared" si="134"/>
        <v>0</v>
      </c>
      <c r="CH15" s="45">
        <f t="shared" si="134"/>
        <v>1191.5940000000001</v>
      </c>
      <c r="CI15" s="45">
        <f t="shared" si="134"/>
        <v>1191.5940000000001</v>
      </c>
      <c r="CJ15" s="45">
        <f t="shared" si="134"/>
        <v>0</v>
      </c>
      <c r="CK15" s="44">
        <f t="shared" ref="CK15:CK21" si="135">SUM(CL15:CM15)</f>
        <v>-132.73649999999998</v>
      </c>
      <c r="CL15" s="46">
        <f t="shared" si="3"/>
        <v>-132.73649999999998</v>
      </c>
      <c r="CM15" s="46">
        <f t="shared" si="3"/>
        <v>0</v>
      </c>
      <c r="CN15" s="41">
        <f t="shared" ref="CN15:CN17" si="136">SUM(CO15:CP15)</f>
        <v>191.89841666666666</v>
      </c>
      <c r="CO15" s="41">
        <f t="shared" ref="CO15:CO17" si="137">SUM(GA15/12)</f>
        <v>191.89841666666666</v>
      </c>
      <c r="CP15" s="41">
        <f t="shared" ref="CP15:CP17" si="138">SUM(GB15/12)</f>
        <v>0</v>
      </c>
      <c r="CQ15" s="41">
        <f t="shared" ref="CQ15:CQ21" si="139">SUM(CR15:CS15)</f>
        <v>0</v>
      </c>
      <c r="CR15" s="42">
        <f>SUM('[1]ПОЛНАЯ СЕБЕСТОИМОСТЬ ВОДА 2020'!AS15)</f>
        <v>0</v>
      </c>
      <c r="CS15" s="42">
        <f>SUM('[1]ПОЛНАЯ СЕБЕСТОИМОСТЬ ВОДА 2020'!AT15)</f>
        <v>0</v>
      </c>
      <c r="CT15" s="43">
        <f t="shared" ref="CT15:CT21" si="140">SUM(CU15:CV15)</f>
        <v>196.077</v>
      </c>
      <c r="CU15" s="43">
        <v>196.077</v>
      </c>
      <c r="CV15" s="43"/>
      <c r="CW15" s="41">
        <f t="shared" ref="CW15:CW21" si="141">SUM(CX15:CY15)</f>
        <v>191.89841666666666</v>
      </c>
      <c r="CX15" s="41">
        <f t="shared" ref="CX15:CX21" si="142">SUM(GA15/12)</f>
        <v>191.89841666666666</v>
      </c>
      <c r="CY15" s="41">
        <f t="shared" ref="CY15:CY21" si="143">SUM(GB15/12)</f>
        <v>0</v>
      </c>
      <c r="CZ15" s="41">
        <f t="shared" ref="CZ15:CZ21" si="144">SUM(DA15:DB15)</f>
        <v>0</v>
      </c>
      <c r="DA15" s="42">
        <f>SUM('[1]ПОЛНАЯ СЕБЕСТОИМОСТЬ ВОДА 2020'!AV15)</f>
        <v>0</v>
      </c>
      <c r="DB15" s="42">
        <f>SUM('[1]ПОЛНАЯ СЕБЕСТОИМОСТЬ ВОДА 2020'!AW15)</f>
        <v>0</v>
      </c>
      <c r="DC15" s="43">
        <f t="shared" ref="DC15:DC21" si="145">SUM(DD15:DE15)</f>
        <v>224.065</v>
      </c>
      <c r="DD15" s="43">
        <v>224.065</v>
      </c>
      <c r="DE15" s="43"/>
      <c r="DF15" s="41">
        <f t="shared" ref="DF15:DF21" si="146">SUM(DG15:DH15)</f>
        <v>191.89841666666666</v>
      </c>
      <c r="DG15" s="41">
        <f t="shared" ref="DG15:DG24" si="147">SUM(GA15/12)</f>
        <v>191.89841666666666</v>
      </c>
      <c r="DH15" s="41">
        <f t="shared" ref="DH15:DH21" si="148">SUM(GB15/12)</f>
        <v>0</v>
      </c>
      <c r="DI15" s="41">
        <f t="shared" ref="DI15:DI21" si="149">SUM(DJ15:DK15)</f>
        <v>0</v>
      </c>
      <c r="DJ15" s="42">
        <f>SUM('[1]ПОЛНАЯ СЕБЕСТОИМОСТЬ ВОДА 2020'!AY15)</f>
        <v>0</v>
      </c>
      <c r="DK15" s="42">
        <f>SUM('[1]ПОЛНАЯ СЕБЕСТОИМОСТЬ ВОДА 2020'!AZ15)</f>
        <v>0</v>
      </c>
      <c r="DL15" s="43">
        <f t="shared" ref="DL15:DL21" si="150">SUM(DM15:DN15)</f>
        <v>184.267</v>
      </c>
      <c r="DM15" s="43">
        <v>184.267</v>
      </c>
      <c r="DN15" s="43"/>
      <c r="DO15" s="44">
        <f t="shared" ref="DO15:DO21" si="151">SUM(DP15:DQ15)</f>
        <v>575.69524999999999</v>
      </c>
      <c r="DP15" s="44">
        <f t="shared" ref="DP15:DQ21" si="152">SUM(CO15+CX15+DG15)</f>
        <v>575.69524999999999</v>
      </c>
      <c r="DQ15" s="44">
        <f t="shared" si="152"/>
        <v>0</v>
      </c>
      <c r="DR15" s="44">
        <f t="shared" ref="DR15:DR21" si="153">SUM(DS15:DT15)</f>
        <v>0</v>
      </c>
      <c r="DS15" s="44">
        <f t="shared" ref="DS15:DW21" si="154">SUM(CR15+DA15+DJ15)</f>
        <v>0</v>
      </c>
      <c r="DT15" s="44">
        <f t="shared" si="154"/>
        <v>0</v>
      </c>
      <c r="DU15" s="45">
        <f t="shared" si="154"/>
        <v>604.40899999999999</v>
      </c>
      <c r="DV15" s="44">
        <f t="shared" si="154"/>
        <v>604.40899999999999</v>
      </c>
      <c r="DW15" s="44">
        <f t="shared" si="154"/>
        <v>0</v>
      </c>
      <c r="DX15" s="44">
        <f t="shared" ref="DX15:DX21" si="155">SUM(DY15:DZ15)</f>
        <v>-575.69524999999999</v>
      </c>
      <c r="DY15" s="46">
        <f t="shared" si="5"/>
        <v>-575.69524999999999</v>
      </c>
      <c r="DZ15" s="46">
        <f t="shared" si="5"/>
        <v>0</v>
      </c>
      <c r="EA15" s="44">
        <f t="shared" ref="EA15:EA17" si="156">SUM(EB15:EC15)</f>
        <v>1727.08575</v>
      </c>
      <c r="EB15" s="44">
        <f t="shared" ref="EB15:EC21" si="157">SUM(CC15+DP15)</f>
        <v>1727.08575</v>
      </c>
      <c r="EC15" s="44">
        <f t="shared" si="157"/>
        <v>0</v>
      </c>
      <c r="ED15" s="44">
        <f t="shared" ref="ED15:ED21" si="158">SUM(EE15:EF15)</f>
        <v>1018.654</v>
      </c>
      <c r="EE15" s="44">
        <f t="shared" ref="EE15:EI21" si="159">SUM(CF15+DS15)</f>
        <v>1018.654</v>
      </c>
      <c r="EF15" s="44">
        <f t="shared" si="159"/>
        <v>0</v>
      </c>
      <c r="EG15" s="44">
        <f t="shared" si="159"/>
        <v>1796.0030000000002</v>
      </c>
      <c r="EH15" s="44">
        <f t="shared" si="159"/>
        <v>1796.0030000000002</v>
      </c>
      <c r="EI15" s="44">
        <f t="shared" si="159"/>
        <v>0</v>
      </c>
      <c r="EJ15" s="44">
        <f t="shared" ref="EJ15:EJ21" si="160">SUM(EK15:EL15)</f>
        <v>-708.43174999999997</v>
      </c>
      <c r="EK15" s="46">
        <f t="shared" si="7"/>
        <v>-708.43174999999997</v>
      </c>
      <c r="EL15" s="46">
        <f t="shared" si="7"/>
        <v>0</v>
      </c>
      <c r="EM15" s="41">
        <f t="shared" ref="EM15:EM17" si="161">SUM(EN15:EO15)</f>
        <v>191.89841666666666</v>
      </c>
      <c r="EN15" s="41">
        <f t="shared" ref="EN15:EO17" si="162">SUM(GA15/12)</f>
        <v>191.89841666666666</v>
      </c>
      <c r="EO15" s="41">
        <f t="shared" si="162"/>
        <v>0</v>
      </c>
      <c r="EP15" s="41">
        <f t="shared" ref="EP15:EP21" si="163">SUM(EQ15:ER15)</f>
        <v>0</v>
      </c>
      <c r="EQ15" s="42">
        <f>SUM('[1]ПОЛНАЯ СЕБЕСТОИМОСТЬ ВОДА 2020'!BQ15)</f>
        <v>0</v>
      </c>
      <c r="ER15" s="42">
        <f>SUM('[1]ПОЛНАЯ СЕБЕСТОИМОСТЬ ВОДА 2020'!BR15)</f>
        <v>0</v>
      </c>
      <c r="ES15" s="43">
        <f t="shared" ref="ES15:ES21" si="164">SUM(ET15:EU15)</f>
        <v>205.958</v>
      </c>
      <c r="ET15" s="43">
        <v>205.958</v>
      </c>
      <c r="EU15" s="43"/>
      <c r="EV15" s="41">
        <f t="shared" ref="EV15:EV21" si="165">SUM(EW15:EX15)</f>
        <v>191.89841666666666</v>
      </c>
      <c r="EW15" s="41">
        <f t="shared" ref="EW15:EW21" si="166">SUM(GA15/12)</f>
        <v>191.89841666666666</v>
      </c>
      <c r="EX15" s="41">
        <f t="shared" ref="EX15:EX21" si="167">SUM(GB15/12)</f>
        <v>0</v>
      </c>
      <c r="EY15" s="41">
        <f t="shared" ref="EY15:EY21" si="168">SUM(EZ15:FA15)</f>
        <v>0</v>
      </c>
      <c r="EZ15" s="42">
        <f>SUM('[1]ПОЛНАЯ СЕБЕСТОИМОСТЬ ВОДА 2020'!BT15)</f>
        <v>0</v>
      </c>
      <c r="FA15" s="42">
        <f>SUM('[1]ПОЛНАЯ СЕБЕСТОИМОСТЬ ВОДА 2020'!BU15)</f>
        <v>0</v>
      </c>
      <c r="FB15" s="43">
        <f t="shared" ref="FB15:FB21" si="169">SUM(FC15:FD15)</f>
        <v>194.11099999999999</v>
      </c>
      <c r="FC15" s="43">
        <v>194.11099999999999</v>
      </c>
      <c r="FD15" s="43"/>
      <c r="FE15" s="41">
        <f t="shared" ref="FE15:FE21" si="170">SUM(FF15:FG15)</f>
        <v>191.89841666666666</v>
      </c>
      <c r="FF15" s="41">
        <f t="shared" ref="FF15:FF21" si="171">SUM(GA15/12)</f>
        <v>191.89841666666666</v>
      </c>
      <c r="FG15" s="41">
        <f t="shared" ref="FG15:FG21" si="172">SUM(GB15/12)</f>
        <v>0</v>
      </c>
      <c r="FH15" s="41">
        <f t="shared" ref="FH15:FH21" si="173">SUM(FI15:FJ15)</f>
        <v>0</v>
      </c>
      <c r="FI15" s="42">
        <f>SUM('[1]ПОЛНАЯ СЕБЕСТОИМОСТЬ ВОДА 2020'!BW15)</f>
        <v>0</v>
      </c>
      <c r="FJ15" s="42">
        <f>SUM('[1]ПОЛНАЯ СЕБЕСТОИМОСТЬ ВОДА 2020'!BX15)</f>
        <v>0</v>
      </c>
      <c r="FK15" s="43">
        <f t="shared" ref="FK15:FK21" si="174">SUM(FL15:FM15)</f>
        <v>193.66499999999999</v>
      </c>
      <c r="FL15" s="43">
        <v>193.66499999999999</v>
      </c>
      <c r="FM15" s="43"/>
      <c r="FN15" s="44">
        <f t="shared" ref="FN15:FN21" si="175">SUM(FO15:FP15)</f>
        <v>575.69524999999999</v>
      </c>
      <c r="FO15" s="44">
        <f t="shared" ref="FO15:FP21" si="176">SUM(EN15+EW15+FF15)</f>
        <v>575.69524999999999</v>
      </c>
      <c r="FP15" s="44">
        <f t="shared" si="176"/>
        <v>0</v>
      </c>
      <c r="FQ15" s="44">
        <f t="shared" ref="FQ15:FQ21" si="177">SUM(FR15:FS15)</f>
        <v>0</v>
      </c>
      <c r="FR15" s="44">
        <f t="shared" ref="FR15:FV21" si="178">SUM(EQ15+EZ15+FI15)</f>
        <v>0</v>
      </c>
      <c r="FS15" s="44">
        <f t="shared" si="178"/>
        <v>0</v>
      </c>
      <c r="FT15" s="45">
        <f t="shared" si="178"/>
        <v>593.73399999999992</v>
      </c>
      <c r="FU15" s="45">
        <f t="shared" si="178"/>
        <v>593.73399999999992</v>
      </c>
      <c r="FV15" s="45">
        <f t="shared" si="178"/>
        <v>0</v>
      </c>
      <c r="FW15" s="44">
        <f t="shared" ref="FW15:FW21" si="179">SUM(FX15:FY15)</f>
        <v>-575.69524999999999</v>
      </c>
      <c r="FX15" s="46">
        <f t="shared" si="9"/>
        <v>-575.69524999999999</v>
      </c>
      <c r="FY15" s="46">
        <f t="shared" si="9"/>
        <v>0</v>
      </c>
      <c r="FZ15" s="44">
        <f t="shared" ref="FZ15:FZ17" si="180">SUM(GA15:GB15)</f>
        <v>2302.7809999999999</v>
      </c>
      <c r="GA15" s="44">
        <f>SUM([1]объемы!BD50)</f>
        <v>2302.7809999999999</v>
      </c>
      <c r="GB15" s="44">
        <f>SUM([1]объемы!BE50)</f>
        <v>0</v>
      </c>
      <c r="GC15" s="44">
        <f t="shared" ref="GC15:GC21" si="181">SUM(GD15:GE15)</f>
        <v>1018.654</v>
      </c>
      <c r="GD15" s="45">
        <f t="shared" ref="GD15:GF21" si="182">SUM(EE15+FR15)</f>
        <v>1018.654</v>
      </c>
      <c r="GE15" s="45">
        <f t="shared" si="182"/>
        <v>0</v>
      </c>
      <c r="GF15" s="45">
        <f>SUM(EG15+FT15)</f>
        <v>2389.7370000000001</v>
      </c>
      <c r="GG15" s="45">
        <f t="shared" ref="GG15:GH21" si="183">SUM(EH15+FU15)</f>
        <v>2389.7370000000001</v>
      </c>
      <c r="GH15" s="45">
        <f t="shared" si="183"/>
        <v>0</v>
      </c>
      <c r="GI15" s="44">
        <f t="shared" ref="GI15:GI21" si="184">SUM(GJ15:GK15)</f>
        <v>-1284.127</v>
      </c>
      <c r="GJ15" s="46">
        <f t="shared" si="12"/>
        <v>-1284.127</v>
      </c>
      <c r="GK15" s="46">
        <f t="shared" si="12"/>
        <v>0</v>
      </c>
      <c r="GL15" s="4"/>
      <c r="GM15" s="39">
        <f t="shared" si="13"/>
        <v>2302.7809999999999</v>
      </c>
    </row>
    <row r="16" spans="1:195" ht="18.75" x14ac:dyDescent="0.3">
      <c r="A16" s="52" t="s">
        <v>38</v>
      </c>
      <c r="B16" s="41">
        <f t="shared" ref="B16" si="185">SUM(C16:D16)</f>
        <v>0</v>
      </c>
      <c r="C16" s="41">
        <f t="shared" ref="C16" si="186">SUM(GA16/12)</f>
        <v>0</v>
      </c>
      <c r="D16" s="41">
        <f t="shared" ref="D16" si="187">SUM(GB16/12)</f>
        <v>0</v>
      </c>
      <c r="E16" s="41">
        <f t="shared" si="97"/>
        <v>0.56999999999999995</v>
      </c>
      <c r="F16" s="42">
        <f>SUM('[1]ПОЛНАЯ СЕБЕСТОИМОСТЬ ВОДА 2020'!F16)</f>
        <v>0.56999999999999995</v>
      </c>
      <c r="G16" s="42">
        <f>SUM('[1]ПОЛНАЯ СЕБЕСТОИМОСТЬ ВОДА 2020'!G16)</f>
        <v>0</v>
      </c>
      <c r="H16" s="43">
        <f t="shared" si="98"/>
        <v>0</v>
      </c>
      <c r="I16" s="43"/>
      <c r="J16" s="43"/>
      <c r="K16" s="41">
        <f t="shared" ref="K16" si="188">SUM(L16:M16)</f>
        <v>0</v>
      </c>
      <c r="L16" s="41">
        <f t="shared" si="100"/>
        <v>0</v>
      </c>
      <c r="M16" s="41">
        <f t="shared" si="100"/>
        <v>0</v>
      </c>
      <c r="N16" s="41">
        <f t="shared" si="101"/>
        <v>0.56100000000000005</v>
      </c>
      <c r="O16" s="42">
        <f>SUM('[1]ПОЛНАЯ СЕБЕСТОИМОСТЬ ВОДА 2020'!I16)</f>
        <v>0.56100000000000005</v>
      </c>
      <c r="P16" s="42">
        <f>SUM('[1]ПОЛНАЯ СЕБЕСТОИМОСТЬ ВОДА 2020'!J16)</f>
        <v>0</v>
      </c>
      <c r="Q16" s="43">
        <f t="shared" si="102"/>
        <v>0</v>
      </c>
      <c r="R16" s="43"/>
      <c r="S16" s="43"/>
      <c r="T16" s="41">
        <f t="shared" ref="T16" si="189">SUM(U16:V16)</f>
        <v>0</v>
      </c>
      <c r="U16" s="41">
        <f t="shared" si="104"/>
        <v>0</v>
      </c>
      <c r="V16" s="41">
        <f t="shared" si="104"/>
        <v>0</v>
      </c>
      <c r="W16" s="41">
        <f t="shared" si="105"/>
        <v>0.54300000000000004</v>
      </c>
      <c r="X16" s="42">
        <f>SUM('[1]ПОЛНАЯ СЕБЕСТОИМОСТЬ ВОДА 2020'!L16)</f>
        <v>0.54300000000000004</v>
      </c>
      <c r="Y16" s="42">
        <f>SUM('[1]ПОЛНАЯ СЕБЕСТОИМОСТЬ ВОДА 2020'!M16)</f>
        <v>0</v>
      </c>
      <c r="Z16" s="43">
        <f t="shared" si="106"/>
        <v>0</v>
      </c>
      <c r="AA16" s="43"/>
      <c r="AB16" s="43"/>
      <c r="AC16" s="44">
        <f t="shared" ref="AC16" si="190">SUM(AD16:AE16)</f>
        <v>0</v>
      </c>
      <c r="AD16" s="44">
        <f t="shared" si="108"/>
        <v>0</v>
      </c>
      <c r="AE16" s="44">
        <f t="shared" si="108"/>
        <v>0</v>
      </c>
      <c r="AF16" s="44">
        <f t="shared" si="109"/>
        <v>1.6739999999999999</v>
      </c>
      <c r="AG16" s="44">
        <f t="shared" si="110"/>
        <v>1.6739999999999999</v>
      </c>
      <c r="AH16" s="44">
        <f t="shared" si="110"/>
        <v>0</v>
      </c>
      <c r="AI16" s="45">
        <f t="shared" si="110"/>
        <v>0</v>
      </c>
      <c r="AJ16" s="45">
        <f t="shared" si="110"/>
        <v>0</v>
      </c>
      <c r="AK16" s="45">
        <f t="shared" si="110"/>
        <v>0</v>
      </c>
      <c r="AL16" s="44">
        <f t="shared" si="111"/>
        <v>1.6739999999999999</v>
      </c>
      <c r="AM16" s="44">
        <f>SUM(AG16-AD16)</f>
        <v>1.6739999999999999</v>
      </c>
      <c r="AN16" s="44">
        <f t="shared" si="112"/>
        <v>0</v>
      </c>
      <c r="AO16" s="41">
        <f t="shared" si="113"/>
        <v>0</v>
      </c>
      <c r="AP16" s="41">
        <f t="shared" si="114"/>
        <v>0</v>
      </c>
      <c r="AQ16" s="41">
        <f t="shared" si="114"/>
        <v>0</v>
      </c>
      <c r="AR16" s="41">
        <f t="shared" si="115"/>
        <v>0.53400000000000003</v>
      </c>
      <c r="AS16" s="42">
        <f>SUM('[1]ПОЛНАЯ СЕБЕСТОИМОСТЬ ВОДА 2020'!U16)</f>
        <v>0.53400000000000003</v>
      </c>
      <c r="AT16" s="42">
        <f>SUM('[1]ПОЛНАЯ СЕБЕСТОИМОСТЬ ВОДА 2020'!V16)</f>
        <v>0</v>
      </c>
      <c r="AU16" s="43">
        <f t="shared" si="116"/>
        <v>0</v>
      </c>
      <c r="AV16" s="43"/>
      <c r="AW16" s="43"/>
      <c r="AX16" s="41">
        <f t="shared" si="117"/>
        <v>0</v>
      </c>
      <c r="AY16" s="41">
        <f t="shared" si="118"/>
        <v>0</v>
      </c>
      <c r="AZ16" s="41">
        <f t="shared" si="118"/>
        <v>0</v>
      </c>
      <c r="BA16" s="41">
        <f t="shared" si="119"/>
        <v>0.52</v>
      </c>
      <c r="BB16" s="42">
        <f>SUM('[1]ПОЛНАЯ СЕБЕСТОИМОСТЬ ВОДА 2020'!X16)</f>
        <v>0.52</v>
      </c>
      <c r="BC16" s="42">
        <f>SUM('[1]ПОЛНАЯ СЕБЕСТОИМОСТЬ ВОДА 2020'!Y16)</f>
        <v>0</v>
      </c>
      <c r="BD16" s="43">
        <f t="shared" si="120"/>
        <v>0</v>
      </c>
      <c r="BE16" s="43"/>
      <c r="BF16" s="43"/>
      <c r="BG16" s="41">
        <f t="shared" si="121"/>
        <v>0</v>
      </c>
      <c r="BH16" s="41">
        <f t="shared" si="122"/>
        <v>0</v>
      </c>
      <c r="BI16" s="41">
        <f t="shared" si="122"/>
        <v>0</v>
      </c>
      <c r="BJ16" s="41">
        <f t="shared" si="123"/>
        <v>0</v>
      </c>
      <c r="BK16" s="42">
        <f>SUM('[1]ПОЛНАЯ СЕБЕСТОИМОСТЬ ВОДА 2020'!AA16)</f>
        <v>0</v>
      </c>
      <c r="BL16" s="42">
        <f>SUM('[1]ПОЛНАЯ СЕБЕСТОИМОСТЬ ВОДА 2020'!AB16)</f>
        <v>0</v>
      </c>
      <c r="BM16" s="43">
        <f t="shared" si="124"/>
        <v>0</v>
      </c>
      <c r="BN16" s="43"/>
      <c r="BO16" s="43"/>
      <c r="BP16" s="44">
        <f t="shared" si="125"/>
        <v>0</v>
      </c>
      <c r="BQ16" s="44">
        <f t="shared" si="126"/>
        <v>0</v>
      </c>
      <c r="BR16" s="44">
        <f t="shared" si="126"/>
        <v>0</v>
      </c>
      <c r="BS16" s="44">
        <f t="shared" si="127"/>
        <v>1.054</v>
      </c>
      <c r="BT16" s="44">
        <f t="shared" si="128"/>
        <v>1.054</v>
      </c>
      <c r="BU16" s="44">
        <f t="shared" si="128"/>
        <v>0</v>
      </c>
      <c r="BV16" s="45">
        <f t="shared" si="128"/>
        <v>0</v>
      </c>
      <c r="BW16" s="44">
        <f t="shared" si="128"/>
        <v>0</v>
      </c>
      <c r="BX16" s="44">
        <f t="shared" si="128"/>
        <v>0</v>
      </c>
      <c r="BY16" s="44">
        <f t="shared" si="129"/>
        <v>1.054</v>
      </c>
      <c r="BZ16" s="44">
        <f>SUM(BT16-BQ16)</f>
        <v>1.054</v>
      </c>
      <c r="CA16" s="44">
        <f t="shared" si="130"/>
        <v>0</v>
      </c>
      <c r="CB16" s="44">
        <f t="shared" si="131"/>
        <v>0</v>
      </c>
      <c r="CC16" s="44">
        <f t="shared" si="132"/>
        <v>0</v>
      </c>
      <c r="CD16" s="44">
        <f t="shared" si="132"/>
        <v>0</v>
      </c>
      <c r="CE16" s="44">
        <f t="shared" ref="CE16" si="191">SUM(CF16:CG16)</f>
        <v>2.7279999999999998</v>
      </c>
      <c r="CF16" s="44">
        <f t="shared" si="134"/>
        <v>2.7279999999999998</v>
      </c>
      <c r="CG16" s="44">
        <f t="shared" si="134"/>
        <v>0</v>
      </c>
      <c r="CH16" s="45">
        <f t="shared" si="134"/>
        <v>0</v>
      </c>
      <c r="CI16" s="45">
        <f t="shared" si="134"/>
        <v>0</v>
      </c>
      <c r="CJ16" s="45">
        <f t="shared" si="134"/>
        <v>0</v>
      </c>
      <c r="CK16" s="44">
        <f t="shared" si="135"/>
        <v>2.7279999999999998</v>
      </c>
      <c r="CL16" s="46">
        <f t="shared" si="3"/>
        <v>2.7279999999999998</v>
      </c>
      <c r="CM16" s="46">
        <f t="shared" si="3"/>
        <v>0</v>
      </c>
      <c r="CN16" s="41">
        <f t="shared" ref="CN16" si="192">SUM(CO16:CP16)</f>
        <v>0</v>
      </c>
      <c r="CO16" s="41">
        <f t="shared" ref="CO16:CP16" si="193">SUM(GA16/12)</f>
        <v>0</v>
      </c>
      <c r="CP16" s="41">
        <f t="shared" si="193"/>
        <v>0</v>
      </c>
      <c r="CQ16" s="41">
        <f t="shared" si="139"/>
        <v>0</v>
      </c>
      <c r="CR16" s="42">
        <f>SUM('[1]ПОЛНАЯ СЕБЕСТОИМОСТЬ ВОДА 2020'!AS16)</f>
        <v>0</v>
      </c>
      <c r="CS16" s="42">
        <f>SUM('[1]ПОЛНАЯ СЕБЕСТОИМОСТЬ ВОДА 2020'!AT16)</f>
        <v>0</v>
      </c>
      <c r="CT16" s="43">
        <f t="shared" si="140"/>
        <v>0</v>
      </c>
      <c r="CU16" s="43"/>
      <c r="CV16" s="43"/>
      <c r="CW16" s="41">
        <f t="shared" si="141"/>
        <v>0</v>
      </c>
      <c r="CX16" s="41">
        <f t="shared" si="142"/>
        <v>0</v>
      </c>
      <c r="CY16" s="41">
        <f t="shared" si="143"/>
        <v>0</v>
      </c>
      <c r="CZ16" s="41">
        <f t="shared" si="144"/>
        <v>0</v>
      </c>
      <c r="DA16" s="42">
        <f>SUM('[1]ПОЛНАЯ СЕБЕСТОИМОСТЬ ВОДА 2020'!AV16)</f>
        <v>0</v>
      </c>
      <c r="DB16" s="42">
        <f>SUM('[1]ПОЛНАЯ СЕБЕСТОИМОСТЬ ВОДА 2020'!AW16)</f>
        <v>0</v>
      </c>
      <c r="DC16" s="43">
        <f t="shared" si="145"/>
        <v>0</v>
      </c>
      <c r="DD16" s="43"/>
      <c r="DE16" s="43"/>
      <c r="DF16" s="41">
        <f t="shared" si="146"/>
        <v>0</v>
      </c>
      <c r="DG16" s="41">
        <f t="shared" si="147"/>
        <v>0</v>
      </c>
      <c r="DH16" s="41">
        <f t="shared" si="148"/>
        <v>0</v>
      </c>
      <c r="DI16" s="41">
        <f t="shared" si="149"/>
        <v>0</v>
      </c>
      <c r="DJ16" s="42">
        <f>SUM('[1]ПОЛНАЯ СЕБЕСТОИМОСТЬ ВОДА 2020'!AY16)</f>
        <v>0</v>
      </c>
      <c r="DK16" s="42">
        <f>SUM('[1]ПОЛНАЯ СЕБЕСТОИМОСТЬ ВОДА 2020'!AZ16)</f>
        <v>0</v>
      </c>
      <c r="DL16" s="43">
        <f t="shared" si="150"/>
        <v>0</v>
      </c>
      <c r="DM16" s="43"/>
      <c r="DN16" s="43"/>
      <c r="DO16" s="44">
        <f t="shared" si="151"/>
        <v>0</v>
      </c>
      <c r="DP16" s="44">
        <f t="shared" si="152"/>
        <v>0</v>
      </c>
      <c r="DQ16" s="44">
        <f t="shared" si="152"/>
        <v>0</v>
      </c>
      <c r="DR16" s="44">
        <f t="shared" si="153"/>
        <v>0</v>
      </c>
      <c r="DS16" s="44">
        <f t="shared" si="154"/>
        <v>0</v>
      </c>
      <c r="DT16" s="44">
        <f t="shared" si="154"/>
        <v>0</v>
      </c>
      <c r="DU16" s="45">
        <f t="shared" si="154"/>
        <v>0</v>
      </c>
      <c r="DV16" s="44">
        <f t="shared" si="154"/>
        <v>0</v>
      </c>
      <c r="DW16" s="44">
        <f t="shared" si="154"/>
        <v>0</v>
      </c>
      <c r="DX16" s="44">
        <f t="shared" si="155"/>
        <v>0</v>
      </c>
      <c r="DY16" s="46">
        <f t="shared" si="5"/>
        <v>0</v>
      </c>
      <c r="DZ16" s="46">
        <f t="shared" si="5"/>
        <v>0</v>
      </c>
      <c r="EA16" s="44">
        <f t="shared" ref="EA16" si="194">SUM(EB16:EC16)</f>
        <v>0</v>
      </c>
      <c r="EB16" s="44">
        <f t="shared" si="157"/>
        <v>0</v>
      </c>
      <c r="EC16" s="44">
        <f t="shared" si="157"/>
        <v>0</v>
      </c>
      <c r="ED16" s="44">
        <f t="shared" si="158"/>
        <v>2.7279999999999998</v>
      </c>
      <c r="EE16" s="44">
        <f t="shared" si="159"/>
        <v>2.7279999999999998</v>
      </c>
      <c r="EF16" s="44">
        <f t="shared" si="159"/>
        <v>0</v>
      </c>
      <c r="EG16" s="44">
        <f t="shared" si="159"/>
        <v>0</v>
      </c>
      <c r="EH16" s="44">
        <f t="shared" si="159"/>
        <v>0</v>
      </c>
      <c r="EI16" s="44">
        <f t="shared" si="159"/>
        <v>0</v>
      </c>
      <c r="EJ16" s="44">
        <f t="shared" si="160"/>
        <v>2.7279999999999998</v>
      </c>
      <c r="EK16" s="46">
        <f t="shared" si="7"/>
        <v>2.7279999999999998</v>
      </c>
      <c r="EL16" s="46">
        <f t="shared" si="7"/>
        <v>0</v>
      </c>
      <c r="EM16" s="41">
        <f t="shared" ref="EM16" si="195">SUM(EN16:EO16)</f>
        <v>0</v>
      </c>
      <c r="EN16" s="41">
        <f t="shared" si="162"/>
        <v>0</v>
      </c>
      <c r="EO16" s="41">
        <f t="shared" si="162"/>
        <v>0</v>
      </c>
      <c r="EP16" s="41">
        <f t="shared" si="163"/>
        <v>0</v>
      </c>
      <c r="EQ16" s="42">
        <f>SUM('[1]ПОЛНАЯ СЕБЕСТОИМОСТЬ ВОДА 2020'!BQ16)</f>
        <v>0</v>
      </c>
      <c r="ER16" s="42">
        <f>SUM('[1]ПОЛНАЯ СЕБЕСТОИМОСТЬ ВОДА 2020'!BR16)</f>
        <v>0</v>
      </c>
      <c r="ES16" s="43">
        <f t="shared" si="164"/>
        <v>0</v>
      </c>
      <c r="ET16" s="43"/>
      <c r="EU16" s="43"/>
      <c r="EV16" s="41">
        <f t="shared" si="165"/>
        <v>0</v>
      </c>
      <c r="EW16" s="41">
        <f t="shared" si="166"/>
        <v>0</v>
      </c>
      <c r="EX16" s="41">
        <f t="shared" si="167"/>
        <v>0</v>
      </c>
      <c r="EY16" s="41">
        <f t="shared" si="168"/>
        <v>0</v>
      </c>
      <c r="EZ16" s="42">
        <f>SUM('[1]ПОЛНАЯ СЕБЕСТОИМОСТЬ ВОДА 2020'!BT16)</f>
        <v>0</v>
      </c>
      <c r="FA16" s="42">
        <f>SUM('[1]ПОЛНАЯ СЕБЕСТОИМОСТЬ ВОДА 2020'!BU16)</f>
        <v>0</v>
      </c>
      <c r="FB16" s="43">
        <f t="shared" si="169"/>
        <v>0</v>
      </c>
      <c r="FC16" s="43"/>
      <c r="FD16" s="43"/>
      <c r="FE16" s="41">
        <f t="shared" si="170"/>
        <v>0</v>
      </c>
      <c r="FF16" s="41">
        <f t="shared" si="171"/>
        <v>0</v>
      </c>
      <c r="FG16" s="41">
        <f t="shared" si="172"/>
        <v>0</v>
      </c>
      <c r="FH16" s="41">
        <f t="shared" si="173"/>
        <v>0</v>
      </c>
      <c r="FI16" s="42">
        <f>SUM('[1]ПОЛНАЯ СЕБЕСТОИМОСТЬ ВОДА 2020'!BW16)</f>
        <v>0</v>
      </c>
      <c r="FJ16" s="42">
        <f>SUM('[1]ПОЛНАЯ СЕБЕСТОИМОСТЬ ВОДА 2020'!BX16)</f>
        <v>0</v>
      </c>
      <c r="FK16" s="43">
        <f t="shared" si="174"/>
        <v>0</v>
      </c>
      <c r="FL16" s="43"/>
      <c r="FM16" s="43"/>
      <c r="FN16" s="44">
        <f t="shared" si="175"/>
        <v>0</v>
      </c>
      <c r="FO16" s="44">
        <f t="shared" si="176"/>
        <v>0</v>
      </c>
      <c r="FP16" s="44">
        <f t="shared" si="176"/>
        <v>0</v>
      </c>
      <c r="FQ16" s="44">
        <f t="shared" si="177"/>
        <v>0</v>
      </c>
      <c r="FR16" s="44">
        <f t="shared" si="178"/>
        <v>0</v>
      </c>
      <c r="FS16" s="44">
        <f t="shared" si="178"/>
        <v>0</v>
      </c>
      <c r="FT16" s="45">
        <f t="shared" si="178"/>
        <v>0</v>
      </c>
      <c r="FU16" s="45">
        <f t="shared" si="178"/>
        <v>0</v>
      </c>
      <c r="FV16" s="45">
        <f t="shared" si="178"/>
        <v>0</v>
      </c>
      <c r="FW16" s="44">
        <f t="shared" si="179"/>
        <v>0</v>
      </c>
      <c r="FX16" s="46">
        <f t="shared" si="9"/>
        <v>0</v>
      </c>
      <c r="FY16" s="46">
        <f t="shared" si="9"/>
        <v>0</v>
      </c>
      <c r="FZ16" s="44">
        <f t="shared" si="180"/>
        <v>0</v>
      </c>
      <c r="GA16" s="44">
        <v>0</v>
      </c>
      <c r="GB16" s="44">
        <v>0</v>
      </c>
      <c r="GC16" s="44">
        <f t="shared" ref="GC16" si="196">SUM(GD16:GE16)</f>
        <v>2.7279999999999998</v>
      </c>
      <c r="GD16" s="45">
        <f t="shared" si="182"/>
        <v>2.7279999999999998</v>
      </c>
      <c r="GE16" s="45">
        <f t="shared" si="182"/>
        <v>0</v>
      </c>
      <c r="GF16" s="45">
        <f>SUM(EG16+FT16)</f>
        <v>0</v>
      </c>
      <c r="GG16" s="45">
        <f t="shared" si="183"/>
        <v>0</v>
      </c>
      <c r="GH16" s="45">
        <f t="shared" si="183"/>
        <v>0</v>
      </c>
      <c r="GI16" s="44">
        <f t="shared" si="184"/>
        <v>2.7279999999999998</v>
      </c>
      <c r="GJ16" s="46">
        <f t="shared" si="12"/>
        <v>2.7279999999999998</v>
      </c>
      <c r="GK16" s="46">
        <f t="shared" si="12"/>
        <v>0</v>
      </c>
      <c r="GL16" s="4"/>
      <c r="GM16" s="39">
        <f t="shared" si="13"/>
        <v>0</v>
      </c>
    </row>
    <row r="17" spans="1:195" ht="18.75" x14ac:dyDescent="0.3">
      <c r="A17" s="52" t="s">
        <v>39</v>
      </c>
      <c r="B17" s="41">
        <f t="shared" si="95"/>
        <v>74.754166666666663</v>
      </c>
      <c r="C17" s="41">
        <f t="shared" si="96"/>
        <v>74.606666666666669</v>
      </c>
      <c r="D17" s="41">
        <f t="shared" si="96"/>
        <v>0.14749999999999999</v>
      </c>
      <c r="E17" s="41">
        <f t="shared" ref="E17:E21" si="197">SUM(F17:G17)</f>
        <v>62.093000000000004</v>
      </c>
      <c r="F17" s="42">
        <f>SUM('[1]ПОЛНАЯ СЕБЕСТОИМОСТЬ ВОДА 2020'!F17)</f>
        <v>62.005000000000003</v>
      </c>
      <c r="G17" s="42">
        <f>SUM('[1]ПОЛНАЯ СЕБЕСТОИМОСТЬ ВОДА 2020'!G17)</f>
        <v>8.7999999999999995E-2</v>
      </c>
      <c r="H17" s="43">
        <f t="shared" si="98"/>
        <v>71.009</v>
      </c>
      <c r="I17" s="43">
        <v>70.888999999999996</v>
      </c>
      <c r="J17" s="43">
        <v>0.12</v>
      </c>
      <c r="K17" s="41">
        <f t="shared" si="99"/>
        <v>74.754166666666663</v>
      </c>
      <c r="L17" s="41">
        <f t="shared" si="100"/>
        <v>74.606666666666669</v>
      </c>
      <c r="M17" s="41">
        <f t="shared" si="100"/>
        <v>0.14749999999999999</v>
      </c>
      <c r="N17" s="41">
        <f t="shared" si="101"/>
        <v>72.768000000000001</v>
      </c>
      <c r="O17" s="42">
        <f>SUM('[1]ПОЛНАЯ СЕБЕСТОИМОСТЬ ВОДА 2020'!I17)</f>
        <v>72.686000000000007</v>
      </c>
      <c r="P17" s="42">
        <f>SUM('[1]ПОЛНАЯ СЕБЕСТОИМОСТЬ ВОДА 2020'!J17)</f>
        <v>8.2000000000000003E-2</v>
      </c>
      <c r="Q17" s="43">
        <f t="shared" si="102"/>
        <v>72.710000000000008</v>
      </c>
      <c r="R17" s="43">
        <v>72.62</v>
      </c>
      <c r="S17" s="43">
        <v>0.09</v>
      </c>
      <c r="T17" s="41">
        <f t="shared" si="103"/>
        <v>74.754166666666663</v>
      </c>
      <c r="U17" s="41">
        <f t="shared" si="104"/>
        <v>74.606666666666669</v>
      </c>
      <c r="V17" s="41">
        <f t="shared" si="104"/>
        <v>0.14749999999999999</v>
      </c>
      <c r="W17" s="41">
        <f t="shared" si="105"/>
        <v>66.591999999999999</v>
      </c>
      <c r="X17" s="42">
        <f>SUM('[1]ПОЛНАЯ СЕБЕСТОИМОСТЬ ВОДА 2020'!L17)</f>
        <v>66.512</v>
      </c>
      <c r="Y17" s="42">
        <f>SUM('[1]ПОЛНАЯ СЕБЕСТОИМОСТЬ ВОДА 2020'!M17)</f>
        <v>0.08</v>
      </c>
      <c r="Z17" s="43">
        <f t="shared" si="106"/>
        <v>69.045000000000002</v>
      </c>
      <c r="AA17" s="43">
        <v>68.97</v>
      </c>
      <c r="AB17" s="43">
        <v>7.4999999999999997E-2</v>
      </c>
      <c r="AC17" s="44">
        <f t="shared" si="107"/>
        <v>224.26249999999999</v>
      </c>
      <c r="AD17" s="44">
        <f t="shared" si="108"/>
        <v>223.82</v>
      </c>
      <c r="AE17" s="44">
        <f t="shared" si="108"/>
        <v>0.4425</v>
      </c>
      <c r="AF17" s="44">
        <f t="shared" si="109"/>
        <v>201.453</v>
      </c>
      <c r="AG17" s="44">
        <f t="shared" si="110"/>
        <v>201.203</v>
      </c>
      <c r="AH17" s="44">
        <f t="shared" si="110"/>
        <v>0.25</v>
      </c>
      <c r="AI17" s="45">
        <f t="shared" si="110"/>
        <v>212.76400000000001</v>
      </c>
      <c r="AJ17" s="45">
        <f t="shared" si="110"/>
        <v>212.47900000000001</v>
      </c>
      <c r="AK17" s="45">
        <f t="shared" si="110"/>
        <v>0.28499999999999998</v>
      </c>
      <c r="AL17" s="44">
        <f t="shared" si="111"/>
        <v>-22.809499999999989</v>
      </c>
      <c r="AM17" s="44">
        <f t="shared" ref="AM17:AM21" si="198">SUM(AG17-AD17)</f>
        <v>-22.61699999999999</v>
      </c>
      <c r="AN17" s="44">
        <f t="shared" si="112"/>
        <v>-0.1925</v>
      </c>
      <c r="AO17" s="41">
        <f t="shared" si="113"/>
        <v>74.754166666666663</v>
      </c>
      <c r="AP17" s="41">
        <f t="shared" si="114"/>
        <v>74.606666666666669</v>
      </c>
      <c r="AQ17" s="41">
        <f t="shared" si="114"/>
        <v>0.14749999999999999</v>
      </c>
      <c r="AR17" s="41">
        <f t="shared" si="115"/>
        <v>61.796999999999997</v>
      </c>
      <c r="AS17" s="42">
        <f>SUM('[1]ПОЛНАЯ СЕБЕСТОИМОСТЬ ВОДА 2020'!U17)</f>
        <v>61.698</v>
      </c>
      <c r="AT17" s="42">
        <f>SUM('[1]ПОЛНАЯ СЕБЕСТОИМОСТЬ ВОДА 2020'!V17)</f>
        <v>9.9000000000000005E-2</v>
      </c>
      <c r="AU17" s="43">
        <f t="shared" si="116"/>
        <v>73.385000000000005</v>
      </c>
      <c r="AV17" s="43">
        <v>73.290000000000006</v>
      </c>
      <c r="AW17" s="43">
        <v>9.5000000000000001E-2</v>
      </c>
      <c r="AX17" s="41">
        <f t="shared" si="117"/>
        <v>74.754166666666663</v>
      </c>
      <c r="AY17" s="41">
        <f t="shared" si="118"/>
        <v>74.606666666666669</v>
      </c>
      <c r="AZ17" s="41">
        <f t="shared" si="118"/>
        <v>0.14749999999999999</v>
      </c>
      <c r="BA17" s="41">
        <f t="shared" si="119"/>
        <v>50.234000000000002</v>
      </c>
      <c r="BB17" s="42">
        <f>SUM('[1]ПОЛНАЯ СЕБЕСТОИМОСТЬ ВОДА 2020'!X17)</f>
        <v>50.134</v>
      </c>
      <c r="BC17" s="42">
        <f>SUM('[1]ПОЛНАЯ СЕБЕСТОИМОСТЬ ВОДА 2020'!Y17)</f>
        <v>0.1</v>
      </c>
      <c r="BD17" s="43">
        <f t="shared" si="120"/>
        <v>65.137999999999991</v>
      </c>
      <c r="BE17" s="43">
        <v>65.040999999999997</v>
      </c>
      <c r="BF17" s="43">
        <v>9.7000000000000003E-2</v>
      </c>
      <c r="BG17" s="41">
        <f t="shared" si="121"/>
        <v>74.754166666666663</v>
      </c>
      <c r="BH17" s="41">
        <f t="shared" si="122"/>
        <v>74.606666666666669</v>
      </c>
      <c r="BI17" s="41">
        <f t="shared" si="122"/>
        <v>0.14749999999999999</v>
      </c>
      <c r="BJ17" s="41">
        <f t="shared" si="123"/>
        <v>0</v>
      </c>
      <c r="BK17" s="42">
        <f>SUM('[1]ПОЛНАЯ СЕБЕСТОИМОСТЬ ВОДА 2020'!AA17)</f>
        <v>0</v>
      </c>
      <c r="BL17" s="42">
        <f>SUM('[1]ПОЛНАЯ СЕБЕСТОИМОСТЬ ВОДА 2020'!AB17)</f>
        <v>0</v>
      </c>
      <c r="BM17" s="43">
        <f t="shared" si="124"/>
        <v>71.00500000000001</v>
      </c>
      <c r="BN17" s="43">
        <v>70.924000000000007</v>
      </c>
      <c r="BO17" s="43">
        <v>8.1000000000000003E-2</v>
      </c>
      <c r="BP17" s="44">
        <f t="shared" si="125"/>
        <v>224.26249999999999</v>
      </c>
      <c r="BQ17" s="44">
        <f t="shared" si="126"/>
        <v>223.82</v>
      </c>
      <c r="BR17" s="44">
        <f t="shared" si="126"/>
        <v>0.4425</v>
      </c>
      <c r="BS17" s="44">
        <f t="shared" si="127"/>
        <v>112.03099999999999</v>
      </c>
      <c r="BT17" s="44">
        <f t="shared" si="128"/>
        <v>111.83199999999999</v>
      </c>
      <c r="BU17" s="44">
        <f t="shared" si="128"/>
        <v>0.19900000000000001</v>
      </c>
      <c r="BV17" s="45">
        <f t="shared" si="128"/>
        <v>209.52800000000002</v>
      </c>
      <c r="BW17" s="44">
        <f t="shared" si="128"/>
        <v>209.25500000000002</v>
      </c>
      <c r="BX17" s="44">
        <f t="shared" si="128"/>
        <v>0.27300000000000002</v>
      </c>
      <c r="BY17" s="44">
        <f t="shared" si="129"/>
        <v>-112.2315</v>
      </c>
      <c r="BZ17" s="44">
        <f t="shared" ref="BZ17:BZ21" si="199">SUM(BT17-BQ17)</f>
        <v>-111.988</v>
      </c>
      <c r="CA17" s="44">
        <f t="shared" si="130"/>
        <v>-0.24349999999999999</v>
      </c>
      <c r="CB17" s="44">
        <f t="shared" si="131"/>
        <v>448.52499999999998</v>
      </c>
      <c r="CC17" s="44">
        <f t="shared" si="132"/>
        <v>447.64</v>
      </c>
      <c r="CD17" s="44">
        <f t="shared" si="132"/>
        <v>0.88500000000000001</v>
      </c>
      <c r="CE17" s="44">
        <f t="shared" si="133"/>
        <v>313.48399999999998</v>
      </c>
      <c r="CF17" s="44">
        <f t="shared" si="134"/>
        <v>313.03499999999997</v>
      </c>
      <c r="CG17" s="44">
        <f t="shared" si="134"/>
        <v>0.44900000000000001</v>
      </c>
      <c r="CH17" s="45">
        <f t="shared" si="134"/>
        <v>422.29200000000003</v>
      </c>
      <c r="CI17" s="45">
        <f t="shared" si="134"/>
        <v>421.73400000000004</v>
      </c>
      <c r="CJ17" s="45">
        <f t="shared" si="134"/>
        <v>0.55800000000000005</v>
      </c>
      <c r="CK17" s="44">
        <f t="shared" si="135"/>
        <v>-135.04100000000003</v>
      </c>
      <c r="CL17" s="46">
        <f t="shared" si="3"/>
        <v>-134.60500000000002</v>
      </c>
      <c r="CM17" s="46">
        <f t="shared" si="3"/>
        <v>-0.436</v>
      </c>
      <c r="CN17" s="41">
        <f t="shared" si="136"/>
        <v>74.754166666666663</v>
      </c>
      <c r="CO17" s="41">
        <f t="shared" si="137"/>
        <v>74.606666666666669</v>
      </c>
      <c r="CP17" s="41">
        <f t="shared" si="138"/>
        <v>0.14749999999999999</v>
      </c>
      <c r="CQ17" s="41">
        <f t="shared" si="139"/>
        <v>0</v>
      </c>
      <c r="CR17" s="42">
        <f>SUM('[1]ПОЛНАЯ СЕБЕСТОИМОСТЬ ВОДА 2020'!AS17)</f>
        <v>0</v>
      </c>
      <c r="CS17" s="42">
        <f>SUM('[1]ПОЛНАЯ СЕБЕСТОИМОСТЬ ВОДА 2020'!AT17)</f>
        <v>0</v>
      </c>
      <c r="CT17" s="43">
        <f t="shared" si="140"/>
        <v>63.698999999999998</v>
      </c>
      <c r="CU17" s="43">
        <v>63.607999999999997</v>
      </c>
      <c r="CV17" s="43">
        <v>9.0999999999999998E-2</v>
      </c>
      <c r="CW17" s="41">
        <f t="shared" si="141"/>
        <v>74.754166666666663</v>
      </c>
      <c r="CX17" s="41">
        <f t="shared" si="142"/>
        <v>74.606666666666669</v>
      </c>
      <c r="CY17" s="41">
        <f t="shared" si="143"/>
        <v>0.14749999999999999</v>
      </c>
      <c r="CZ17" s="41">
        <f t="shared" si="144"/>
        <v>0</v>
      </c>
      <c r="DA17" s="42">
        <f>SUM('[1]ПОЛНАЯ СЕБЕСТОИМОСТЬ ВОДА 2020'!AV17)</f>
        <v>0</v>
      </c>
      <c r="DB17" s="42">
        <f>SUM('[1]ПОЛНАЯ СЕБЕСТОИМОСТЬ ВОДА 2020'!AW17)</f>
        <v>0</v>
      </c>
      <c r="DC17" s="43">
        <f t="shared" si="145"/>
        <v>67.442000000000007</v>
      </c>
      <c r="DD17" s="43">
        <v>67.352000000000004</v>
      </c>
      <c r="DE17" s="43">
        <v>0.09</v>
      </c>
      <c r="DF17" s="41">
        <f t="shared" si="146"/>
        <v>74.754166666666663</v>
      </c>
      <c r="DG17" s="41">
        <f t="shared" si="147"/>
        <v>74.606666666666669</v>
      </c>
      <c r="DH17" s="41">
        <f t="shared" si="148"/>
        <v>0.14749999999999999</v>
      </c>
      <c r="DI17" s="41">
        <f t="shared" si="149"/>
        <v>0</v>
      </c>
      <c r="DJ17" s="42">
        <f>SUM('[1]ПОЛНАЯ СЕБЕСТОИМОСТЬ ВОДА 2020'!AY17)</f>
        <v>0</v>
      </c>
      <c r="DK17" s="42">
        <f>SUM('[1]ПОЛНАЯ СЕБЕСТОИМОСТЬ ВОДА 2020'!AZ17)</f>
        <v>0</v>
      </c>
      <c r="DL17" s="43">
        <f t="shared" si="150"/>
        <v>91.44</v>
      </c>
      <c r="DM17" s="43">
        <v>91.35</v>
      </c>
      <c r="DN17" s="43">
        <v>0.09</v>
      </c>
      <c r="DO17" s="44">
        <f t="shared" si="151"/>
        <v>224.26249999999999</v>
      </c>
      <c r="DP17" s="44">
        <f t="shared" si="152"/>
        <v>223.82</v>
      </c>
      <c r="DQ17" s="44">
        <f t="shared" si="152"/>
        <v>0.4425</v>
      </c>
      <c r="DR17" s="44">
        <f t="shared" si="153"/>
        <v>0</v>
      </c>
      <c r="DS17" s="44">
        <f t="shared" si="154"/>
        <v>0</v>
      </c>
      <c r="DT17" s="44">
        <f t="shared" si="154"/>
        <v>0</v>
      </c>
      <c r="DU17" s="45">
        <f t="shared" si="154"/>
        <v>222.58100000000002</v>
      </c>
      <c r="DV17" s="44">
        <f t="shared" si="154"/>
        <v>222.31</v>
      </c>
      <c r="DW17" s="44">
        <f t="shared" si="154"/>
        <v>0.27100000000000002</v>
      </c>
      <c r="DX17" s="44">
        <f t="shared" si="155"/>
        <v>-224.26249999999999</v>
      </c>
      <c r="DY17" s="46">
        <f t="shared" si="5"/>
        <v>-223.82</v>
      </c>
      <c r="DZ17" s="46">
        <f t="shared" si="5"/>
        <v>-0.4425</v>
      </c>
      <c r="EA17" s="44">
        <f t="shared" si="156"/>
        <v>672.78750000000002</v>
      </c>
      <c r="EB17" s="44">
        <f t="shared" si="157"/>
        <v>671.46</v>
      </c>
      <c r="EC17" s="44">
        <f t="shared" si="157"/>
        <v>1.3275000000000001</v>
      </c>
      <c r="ED17" s="44">
        <f t="shared" si="158"/>
        <v>313.48399999999998</v>
      </c>
      <c r="EE17" s="44">
        <f t="shared" si="159"/>
        <v>313.03499999999997</v>
      </c>
      <c r="EF17" s="44">
        <f t="shared" si="159"/>
        <v>0.44900000000000001</v>
      </c>
      <c r="EG17" s="44">
        <f t="shared" si="159"/>
        <v>644.87300000000005</v>
      </c>
      <c r="EH17" s="44">
        <f t="shared" si="159"/>
        <v>644.0440000000001</v>
      </c>
      <c r="EI17" s="44">
        <f t="shared" si="159"/>
        <v>0.82900000000000007</v>
      </c>
      <c r="EJ17" s="44">
        <f t="shared" si="160"/>
        <v>-359.30350000000004</v>
      </c>
      <c r="EK17" s="46">
        <f t="shared" si="7"/>
        <v>-358.42500000000007</v>
      </c>
      <c r="EL17" s="46">
        <f t="shared" si="7"/>
        <v>-0.87850000000000006</v>
      </c>
      <c r="EM17" s="41">
        <f t="shared" si="161"/>
        <v>74.754166666666663</v>
      </c>
      <c r="EN17" s="41">
        <f t="shared" si="162"/>
        <v>74.606666666666669</v>
      </c>
      <c r="EO17" s="41">
        <f t="shared" si="162"/>
        <v>0.14749999999999999</v>
      </c>
      <c r="EP17" s="41">
        <f t="shared" si="163"/>
        <v>0</v>
      </c>
      <c r="EQ17" s="42">
        <f>SUM('[1]ПОЛНАЯ СЕБЕСТОИМОСТЬ ВОДА 2020'!BQ17)</f>
        <v>0</v>
      </c>
      <c r="ER17" s="42">
        <f>SUM('[1]ПОЛНАЯ СЕБЕСТОИМОСТЬ ВОДА 2020'!BR17)</f>
        <v>0</v>
      </c>
      <c r="ES17" s="43">
        <f t="shared" si="164"/>
        <v>72.407999999999987</v>
      </c>
      <c r="ET17" s="43">
        <v>72.331999999999994</v>
      </c>
      <c r="EU17" s="43">
        <v>7.5999999999999998E-2</v>
      </c>
      <c r="EV17" s="41">
        <f t="shared" si="165"/>
        <v>74.754166666666663</v>
      </c>
      <c r="EW17" s="41">
        <f t="shared" si="166"/>
        <v>74.606666666666669</v>
      </c>
      <c r="EX17" s="41">
        <f t="shared" si="167"/>
        <v>0.14749999999999999</v>
      </c>
      <c r="EY17" s="41">
        <f t="shared" si="168"/>
        <v>0</v>
      </c>
      <c r="EZ17" s="42">
        <f>SUM('[1]ПОЛНАЯ СЕБЕСТОИМОСТЬ ВОДА 2020'!BT17)</f>
        <v>0</v>
      </c>
      <c r="FA17" s="42">
        <f>SUM('[1]ПОЛНАЯ СЕБЕСТОИМОСТЬ ВОДА 2020'!BU17)</f>
        <v>0</v>
      </c>
      <c r="FB17" s="43">
        <f t="shared" si="169"/>
        <v>72.650999999999996</v>
      </c>
      <c r="FC17" s="43">
        <v>72.494</v>
      </c>
      <c r="FD17" s="43">
        <v>0.157</v>
      </c>
      <c r="FE17" s="41">
        <f t="shared" si="170"/>
        <v>74.754166666666663</v>
      </c>
      <c r="FF17" s="41">
        <f t="shared" si="171"/>
        <v>74.606666666666669</v>
      </c>
      <c r="FG17" s="41">
        <f t="shared" si="172"/>
        <v>0.14749999999999999</v>
      </c>
      <c r="FH17" s="41">
        <f t="shared" si="173"/>
        <v>0</v>
      </c>
      <c r="FI17" s="42">
        <f>SUM('[1]ПОЛНАЯ СЕБЕСТОИМОСТЬ ВОДА 2020'!BW17)</f>
        <v>0</v>
      </c>
      <c r="FJ17" s="42">
        <f>SUM('[1]ПОЛНАЯ СЕБЕСТОИМОСТЬ ВОДА 2020'!BX17)</f>
        <v>0</v>
      </c>
      <c r="FK17" s="43">
        <f t="shared" si="174"/>
        <v>75.846999999999994</v>
      </c>
      <c r="FL17" s="43">
        <v>75.78</v>
      </c>
      <c r="FM17" s="43">
        <v>6.7000000000000004E-2</v>
      </c>
      <c r="FN17" s="44">
        <f t="shared" si="175"/>
        <v>224.26249999999999</v>
      </c>
      <c r="FO17" s="44">
        <f t="shared" si="176"/>
        <v>223.82</v>
      </c>
      <c r="FP17" s="44">
        <f t="shared" si="176"/>
        <v>0.4425</v>
      </c>
      <c r="FQ17" s="44">
        <f t="shared" si="177"/>
        <v>0</v>
      </c>
      <c r="FR17" s="44">
        <f t="shared" si="178"/>
        <v>0</v>
      </c>
      <c r="FS17" s="44">
        <f t="shared" si="178"/>
        <v>0</v>
      </c>
      <c r="FT17" s="45">
        <f t="shared" si="178"/>
        <v>220.90599999999995</v>
      </c>
      <c r="FU17" s="45">
        <f t="shared" si="178"/>
        <v>220.60599999999999</v>
      </c>
      <c r="FV17" s="45">
        <f t="shared" si="178"/>
        <v>0.3</v>
      </c>
      <c r="FW17" s="44">
        <f t="shared" si="179"/>
        <v>-224.26249999999999</v>
      </c>
      <c r="FX17" s="46">
        <f t="shared" si="9"/>
        <v>-223.82</v>
      </c>
      <c r="FY17" s="46">
        <f t="shared" si="9"/>
        <v>-0.4425</v>
      </c>
      <c r="FZ17" s="44">
        <f t="shared" si="180"/>
        <v>897.05</v>
      </c>
      <c r="GA17" s="44">
        <f>SUM([1]объемы!BD52)</f>
        <v>895.28</v>
      </c>
      <c r="GB17" s="45">
        <f>SUM([1]объемы!BE51)</f>
        <v>1.77</v>
      </c>
      <c r="GC17" s="44">
        <f t="shared" si="181"/>
        <v>313.48399999999998</v>
      </c>
      <c r="GD17" s="45">
        <f t="shared" si="182"/>
        <v>313.03499999999997</v>
      </c>
      <c r="GE17" s="45">
        <f t="shared" si="182"/>
        <v>0.44900000000000001</v>
      </c>
      <c r="GF17" s="45">
        <f>SUM(EG17+FT17)</f>
        <v>865.779</v>
      </c>
      <c r="GG17" s="45">
        <f t="shared" si="183"/>
        <v>864.65000000000009</v>
      </c>
      <c r="GH17" s="45">
        <f t="shared" si="183"/>
        <v>1.129</v>
      </c>
      <c r="GI17" s="44">
        <f t="shared" si="184"/>
        <v>-583.56600000000003</v>
      </c>
      <c r="GJ17" s="46">
        <f t="shared" si="12"/>
        <v>-582.245</v>
      </c>
      <c r="GK17" s="46">
        <f t="shared" si="12"/>
        <v>-1.321</v>
      </c>
      <c r="GL17" s="4"/>
      <c r="GM17" s="39">
        <f t="shared" si="13"/>
        <v>897.04999999999973</v>
      </c>
    </row>
    <row r="18" spans="1:195" ht="18.75" x14ac:dyDescent="0.3">
      <c r="A18" s="53" t="s">
        <v>40</v>
      </c>
      <c r="B18" s="54">
        <f t="shared" ref="B18:B21" si="200">SUM(C18:D18)</f>
        <v>25.067000000000004</v>
      </c>
      <c r="C18" s="54">
        <f t="shared" ref="C18:D21" si="201">SUM(GA18/12)</f>
        <v>25.067000000000004</v>
      </c>
      <c r="D18" s="54">
        <f t="shared" si="201"/>
        <v>0</v>
      </c>
      <c r="E18" s="54">
        <f t="shared" si="197"/>
        <v>19.428000000000001</v>
      </c>
      <c r="F18" s="55">
        <f>SUM('[1]ПОЛНАЯ СЕБЕСТОИМОСТЬ ВОДА 2020'!F18)</f>
        <v>19.428000000000001</v>
      </c>
      <c r="G18" s="55">
        <f>SUM('[1]ПОЛНАЯ СЕБЕСТОИМОСТЬ ВОДА 2020'!G18)</f>
        <v>0</v>
      </c>
      <c r="H18" s="56">
        <f t="shared" si="98"/>
        <v>0</v>
      </c>
      <c r="I18" s="56"/>
      <c r="J18" s="56"/>
      <c r="K18" s="54">
        <f t="shared" ref="K18:K21" si="202">SUM(L18:M18)</f>
        <v>25.067000000000004</v>
      </c>
      <c r="L18" s="54">
        <f t="shared" ref="L18:L21" si="203">SUM(GA18/12)</f>
        <v>25.067000000000004</v>
      </c>
      <c r="M18" s="54">
        <f t="shared" ref="M18:M21" si="204">SUM(GB18/12)</f>
        <v>0</v>
      </c>
      <c r="N18" s="54">
        <f t="shared" si="101"/>
        <v>27.563000000000002</v>
      </c>
      <c r="O18" s="55">
        <f>SUM('[1]ПОЛНАЯ СЕБЕСТОИМОСТЬ ВОДА 2020'!I18)</f>
        <v>27.563000000000002</v>
      </c>
      <c r="P18" s="55">
        <f>SUM('[1]ПОЛНАЯ СЕБЕСТОИМОСТЬ ВОДА 2020'!J18)</f>
        <v>0</v>
      </c>
      <c r="Q18" s="56">
        <f t="shared" si="102"/>
        <v>0</v>
      </c>
      <c r="R18" s="56"/>
      <c r="S18" s="56"/>
      <c r="T18" s="54">
        <f t="shared" ref="T18:T21" si="205">SUM(U18:V18)</f>
        <v>25.067000000000004</v>
      </c>
      <c r="U18" s="54">
        <f t="shared" ref="U18:U21" si="206">SUM(GA18/12)</f>
        <v>25.067000000000004</v>
      </c>
      <c r="V18" s="54">
        <f t="shared" ref="V18:V21" si="207">SUM(GB18/12)</f>
        <v>0</v>
      </c>
      <c r="W18" s="54">
        <f t="shared" si="105"/>
        <v>25.281000000000002</v>
      </c>
      <c r="X18" s="55">
        <f>SUM('[1]ПОЛНАЯ СЕБЕСТОИМОСТЬ ВОДА 2020'!L18)</f>
        <v>25.281000000000002</v>
      </c>
      <c r="Y18" s="55">
        <f>SUM('[1]ПОЛНАЯ СЕБЕСТОИМОСТЬ ВОДА 2020'!M18)</f>
        <v>0</v>
      </c>
      <c r="Z18" s="56">
        <f t="shared" si="106"/>
        <v>0</v>
      </c>
      <c r="AA18" s="56"/>
      <c r="AB18" s="56"/>
      <c r="AC18" s="57">
        <f t="shared" ref="AC18:AC21" si="208">SUM(AD18:AE18)</f>
        <v>75.201000000000008</v>
      </c>
      <c r="AD18" s="57">
        <f t="shared" si="108"/>
        <v>75.201000000000008</v>
      </c>
      <c r="AE18" s="57">
        <f t="shared" si="108"/>
        <v>0</v>
      </c>
      <c r="AF18" s="57">
        <f t="shared" si="109"/>
        <v>72.272000000000006</v>
      </c>
      <c r="AG18" s="57">
        <f t="shared" si="110"/>
        <v>72.272000000000006</v>
      </c>
      <c r="AH18" s="57">
        <f t="shared" si="110"/>
        <v>0</v>
      </c>
      <c r="AI18" s="58">
        <f t="shared" si="110"/>
        <v>0</v>
      </c>
      <c r="AJ18" s="58">
        <f t="shared" si="110"/>
        <v>0</v>
      </c>
      <c r="AK18" s="58">
        <f t="shared" si="110"/>
        <v>0</v>
      </c>
      <c r="AL18" s="57">
        <f t="shared" si="111"/>
        <v>-2.929000000000002</v>
      </c>
      <c r="AM18" s="57">
        <f t="shared" si="198"/>
        <v>-2.929000000000002</v>
      </c>
      <c r="AN18" s="57">
        <f t="shared" si="112"/>
        <v>0</v>
      </c>
      <c r="AO18" s="54">
        <f t="shared" si="113"/>
        <v>25.067000000000004</v>
      </c>
      <c r="AP18" s="54">
        <f t="shared" si="114"/>
        <v>25.067000000000004</v>
      </c>
      <c r="AQ18" s="54">
        <f t="shared" si="114"/>
        <v>0</v>
      </c>
      <c r="AR18" s="54">
        <f t="shared" si="115"/>
        <v>20.478999999999999</v>
      </c>
      <c r="AS18" s="55">
        <f>SUM('[1]ПОЛНАЯ СЕБЕСТОИМОСТЬ ВОДА 2020'!U18)</f>
        <v>20.478999999999999</v>
      </c>
      <c r="AT18" s="55">
        <f>SUM('[1]ПОЛНАЯ СЕБЕСТОИМОСТЬ ВОДА 2020'!V18)</f>
        <v>0</v>
      </c>
      <c r="AU18" s="56">
        <f t="shared" si="116"/>
        <v>0</v>
      </c>
      <c r="AV18" s="56"/>
      <c r="AW18" s="56"/>
      <c r="AX18" s="54">
        <f t="shared" si="117"/>
        <v>25.067000000000004</v>
      </c>
      <c r="AY18" s="54">
        <f t="shared" si="118"/>
        <v>25.067000000000004</v>
      </c>
      <c r="AZ18" s="54">
        <f t="shared" ref="AZ18:AZ21" si="209">SUM(GB18/12)</f>
        <v>0</v>
      </c>
      <c r="BA18" s="54">
        <f t="shared" si="119"/>
        <v>15.762</v>
      </c>
      <c r="BB18" s="55">
        <f>SUM('[1]ПОЛНАЯ СЕБЕСТОИМОСТЬ ВОДА 2020'!X18)</f>
        <v>15.762</v>
      </c>
      <c r="BC18" s="55">
        <f>SUM('[1]ПОЛНАЯ СЕБЕСТОИМОСТЬ ВОДА 2020'!Y18)</f>
        <v>0</v>
      </c>
      <c r="BD18" s="56">
        <f t="shared" si="120"/>
        <v>0</v>
      </c>
      <c r="BE18" s="56"/>
      <c r="BF18" s="56"/>
      <c r="BG18" s="54">
        <f t="shared" si="121"/>
        <v>25.067000000000004</v>
      </c>
      <c r="BH18" s="54">
        <f t="shared" si="122"/>
        <v>25.067000000000004</v>
      </c>
      <c r="BI18" s="54">
        <f t="shared" ref="BI18:BI21" si="210">SUM(GB18/12)</f>
        <v>0</v>
      </c>
      <c r="BJ18" s="54">
        <f t="shared" si="123"/>
        <v>0</v>
      </c>
      <c r="BK18" s="55">
        <f>SUM('[1]ПОЛНАЯ СЕБЕСТОИМОСТЬ ВОДА 2020'!AA18)</f>
        <v>0</v>
      </c>
      <c r="BL18" s="55">
        <f>SUM('[1]ПОЛНАЯ СЕБЕСТОИМОСТЬ ВОДА 2020'!AB18)</f>
        <v>0</v>
      </c>
      <c r="BM18" s="56">
        <f t="shared" si="124"/>
        <v>0</v>
      </c>
      <c r="BN18" s="56"/>
      <c r="BO18" s="56"/>
      <c r="BP18" s="57">
        <f t="shared" si="125"/>
        <v>75.201000000000008</v>
      </c>
      <c r="BQ18" s="57">
        <f t="shared" si="126"/>
        <v>75.201000000000008</v>
      </c>
      <c r="BR18" s="57">
        <f t="shared" si="126"/>
        <v>0</v>
      </c>
      <c r="BS18" s="57">
        <f t="shared" si="127"/>
        <v>36.241</v>
      </c>
      <c r="BT18" s="57">
        <f t="shared" si="128"/>
        <v>36.241</v>
      </c>
      <c r="BU18" s="57">
        <f t="shared" si="128"/>
        <v>0</v>
      </c>
      <c r="BV18" s="58">
        <f t="shared" si="128"/>
        <v>0</v>
      </c>
      <c r="BW18" s="57">
        <f t="shared" si="128"/>
        <v>0</v>
      </c>
      <c r="BX18" s="57">
        <f t="shared" si="128"/>
        <v>0</v>
      </c>
      <c r="BY18" s="57">
        <f t="shared" si="129"/>
        <v>-38.960000000000008</v>
      </c>
      <c r="BZ18" s="57">
        <f t="shared" si="199"/>
        <v>-38.960000000000008</v>
      </c>
      <c r="CA18" s="57">
        <f t="shared" si="130"/>
        <v>0</v>
      </c>
      <c r="CB18" s="57">
        <f t="shared" si="131"/>
        <v>150.40200000000002</v>
      </c>
      <c r="CC18" s="57">
        <f t="shared" si="132"/>
        <v>150.40200000000002</v>
      </c>
      <c r="CD18" s="57">
        <f t="shared" si="132"/>
        <v>0</v>
      </c>
      <c r="CE18" s="57">
        <f t="shared" si="133"/>
        <v>108.51300000000001</v>
      </c>
      <c r="CF18" s="57">
        <f t="shared" si="134"/>
        <v>108.51300000000001</v>
      </c>
      <c r="CG18" s="57">
        <f t="shared" si="134"/>
        <v>0</v>
      </c>
      <c r="CH18" s="58">
        <f t="shared" si="134"/>
        <v>0</v>
      </c>
      <c r="CI18" s="58">
        <f t="shared" si="134"/>
        <v>0</v>
      </c>
      <c r="CJ18" s="58">
        <f t="shared" si="134"/>
        <v>0</v>
      </c>
      <c r="CK18" s="57">
        <f t="shared" si="135"/>
        <v>-41.88900000000001</v>
      </c>
      <c r="CL18" s="59">
        <f t="shared" si="3"/>
        <v>-41.88900000000001</v>
      </c>
      <c r="CM18" s="59">
        <f t="shared" si="3"/>
        <v>0</v>
      </c>
      <c r="CN18" s="54">
        <f t="shared" ref="CN18:CN21" si="211">SUM(CO18:CP18)</f>
        <v>25.067000000000004</v>
      </c>
      <c r="CO18" s="54">
        <f t="shared" ref="CO18:CP21" si="212">SUM(GA18/12)</f>
        <v>25.067000000000004</v>
      </c>
      <c r="CP18" s="54">
        <f t="shared" si="212"/>
        <v>0</v>
      </c>
      <c r="CQ18" s="54">
        <f t="shared" si="139"/>
        <v>0</v>
      </c>
      <c r="CR18" s="55">
        <f>SUM('[1]ПОЛНАЯ СЕБЕСТОИМОСТЬ ВОДА 2020'!AS18)</f>
        <v>0</v>
      </c>
      <c r="CS18" s="55">
        <f>SUM('[1]ПОЛНАЯ СЕБЕСТОИМОСТЬ ВОДА 2020'!AT18)</f>
        <v>0</v>
      </c>
      <c r="CT18" s="56">
        <f t="shared" si="140"/>
        <v>0</v>
      </c>
      <c r="CU18" s="56"/>
      <c r="CV18" s="56"/>
      <c r="CW18" s="54">
        <f t="shared" si="141"/>
        <v>25.067000000000004</v>
      </c>
      <c r="CX18" s="54">
        <f t="shared" si="142"/>
        <v>25.067000000000004</v>
      </c>
      <c r="CY18" s="54">
        <f t="shared" si="143"/>
        <v>0</v>
      </c>
      <c r="CZ18" s="54">
        <f t="shared" si="144"/>
        <v>0</v>
      </c>
      <c r="DA18" s="55">
        <f>SUM('[1]ПОЛНАЯ СЕБЕСТОИМОСТЬ ВОДА 2020'!AV18)</f>
        <v>0</v>
      </c>
      <c r="DB18" s="55">
        <f>SUM('[1]ПОЛНАЯ СЕБЕСТОИМОСТЬ ВОДА 2020'!AW18)</f>
        <v>0</v>
      </c>
      <c r="DC18" s="56">
        <f t="shared" si="145"/>
        <v>0</v>
      </c>
      <c r="DD18" s="56"/>
      <c r="DE18" s="56"/>
      <c r="DF18" s="54">
        <f t="shared" si="146"/>
        <v>25.067000000000004</v>
      </c>
      <c r="DG18" s="54">
        <f t="shared" si="147"/>
        <v>25.067000000000004</v>
      </c>
      <c r="DH18" s="54">
        <f t="shared" si="148"/>
        <v>0</v>
      </c>
      <c r="DI18" s="54">
        <f t="shared" si="149"/>
        <v>0</v>
      </c>
      <c r="DJ18" s="55">
        <f>SUM('[1]ПОЛНАЯ СЕБЕСТОИМОСТЬ ВОДА 2020'!AY18)</f>
        <v>0</v>
      </c>
      <c r="DK18" s="55">
        <f>SUM('[1]ПОЛНАЯ СЕБЕСТОИМОСТЬ ВОДА 2020'!AZ18)</f>
        <v>0</v>
      </c>
      <c r="DL18" s="56">
        <f t="shared" si="150"/>
        <v>0</v>
      </c>
      <c r="DM18" s="56"/>
      <c r="DN18" s="56"/>
      <c r="DO18" s="57">
        <f t="shared" si="151"/>
        <v>75.201000000000008</v>
      </c>
      <c r="DP18" s="57">
        <f t="shared" si="152"/>
        <v>75.201000000000008</v>
      </c>
      <c r="DQ18" s="57">
        <f t="shared" si="152"/>
        <v>0</v>
      </c>
      <c r="DR18" s="57">
        <f t="shared" si="153"/>
        <v>0</v>
      </c>
      <c r="DS18" s="57">
        <f t="shared" si="154"/>
        <v>0</v>
      </c>
      <c r="DT18" s="57">
        <f t="shared" si="154"/>
        <v>0</v>
      </c>
      <c r="DU18" s="58">
        <f t="shared" si="154"/>
        <v>0</v>
      </c>
      <c r="DV18" s="57">
        <f t="shared" si="154"/>
        <v>0</v>
      </c>
      <c r="DW18" s="57">
        <f t="shared" si="154"/>
        <v>0</v>
      </c>
      <c r="DX18" s="57">
        <f t="shared" si="155"/>
        <v>-75.201000000000008</v>
      </c>
      <c r="DY18" s="59">
        <f t="shared" si="5"/>
        <v>-75.201000000000008</v>
      </c>
      <c r="DZ18" s="59">
        <f t="shared" si="5"/>
        <v>0</v>
      </c>
      <c r="EA18" s="57">
        <f t="shared" ref="EA18:EA21" si="213">SUM(EB18:EC18)</f>
        <v>225.60300000000001</v>
      </c>
      <c r="EB18" s="57">
        <f t="shared" si="157"/>
        <v>225.60300000000001</v>
      </c>
      <c r="EC18" s="57">
        <f t="shared" si="157"/>
        <v>0</v>
      </c>
      <c r="ED18" s="57">
        <f t="shared" si="158"/>
        <v>108.51300000000001</v>
      </c>
      <c r="EE18" s="57">
        <f t="shared" si="159"/>
        <v>108.51300000000001</v>
      </c>
      <c r="EF18" s="57">
        <f t="shared" si="159"/>
        <v>0</v>
      </c>
      <c r="EG18" s="57">
        <f t="shared" si="159"/>
        <v>0</v>
      </c>
      <c r="EH18" s="57">
        <f t="shared" si="159"/>
        <v>0</v>
      </c>
      <c r="EI18" s="57">
        <f t="shared" si="159"/>
        <v>0</v>
      </c>
      <c r="EJ18" s="57">
        <f t="shared" si="160"/>
        <v>-117.09</v>
      </c>
      <c r="EK18" s="59">
        <f t="shared" si="7"/>
        <v>-117.09</v>
      </c>
      <c r="EL18" s="59">
        <f t="shared" si="7"/>
        <v>0</v>
      </c>
      <c r="EM18" s="54">
        <f t="shared" ref="EM18:EM21" si="214">SUM(EN18:EO18)</f>
        <v>25.067000000000004</v>
      </c>
      <c r="EN18" s="54">
        <f t="shared" ref="EN18:EO21" si="215">SUM(GA18/12)</f>
        <v>25.067000000000004</v>
      </c>
      <c r="EO18" s="54">
        <f t="shared" si="215"/>
        <v>0</v>
      </c>
      <c r="EP18" s="54">
        <f t="shared" si="163"/>
        <v>0</v>
      </c>
      <c r="EQ18" s="55">
        <f>SUM('[1]ПОЛНАЯ СЕБЕСТОИМОСТЬ ВОДА 2020'!BQ18)</f>
        <v>0</v>
      </c>
      <c r="ER18" s="55">
        <f>SUM('[1]ПОЛНАЯ СЕБЕСТОИМОСТЬ ВОДА 2020'!BR18)</f>
        <v>0</v>
      </c>
      <c r="ES18" s="56">
        <f t="shared" si="164"/>
        <v>0</v>
      </c>
      <c r="ET18" s="56"/>
      <c r="EU18" s="56"/>
      <c r="EV18" s="54">
        <f t="shared" si="165"/>
        <v>25.067000000000004</v>
      </c>
      <c r="EW18" s="54">
        <f t="shared" si="166"/>
        <v>25.067000000000004</v>
      </c>
      <c r="EX18" s="54">
        <f t="shared" si="167"/>
        <v>0</v>
      </c>
      <c r="EY18" s="54">
        <f t="shared" si="168"/>
        <v>0</v>
      </c>
      <c r="EZ18" s="55">
        <f>SUM('[1]ПОЛНАЯ СЕБЕСТОИМОСТЬ ВОДА 2020'!BT18)</f>
        <v>0</v>
      </c>
      <c r="FA18" s="55">
        <f>SUM('[1]ПОЛНАЯ СЕБЕСТОИМОСТЬ ВОДА 2020'!BU18)</f>
        <v>0</v>
      </c>
      <c r="FB18" s="56">
        <f t="shared" si="169"/>
        <v>0</v>
      </c>
      <c r="FC18" s="56"/>
      <c r="FD18" s="56"/>
      <c r="FE18" s="54">
        <f t="shared" si="170"/>
        <v>25.067000000000004</v>
      </c>
      <c r="FF18" s="54">
        <f t="shared" si="171"/>
        <v>25.067000000000004</v>
      </c>
      <c r="FG18" s="54">
        <f t="shared" si="172"/>
        <v>0</v>
      </c>
      <c r="FH18" s="54">
        <f t="shared" si="173"/>
        <v>0</v>
      </c>
      <c r="FI18" s="55">
        <f>SUM('[1]ПОЛНАЯ СЕБЕСТОИМОСТЬ ВОДА 2020'!BW18)</f>
        <v>0</v>
      </c>
      <c r="FJ18" s="55">
        <f>SUM('[1]ПОЛНАЯ СЕБЕСТОИМОСТЬ ВОДА 2020'!BX18)</f>
        <v>0</v>
      </c>
      <c r="FK18" s="56">
        <f t="shared" si="174"/>
        <v>0</v>
      </c>
      <c r="FL18" s="56"/>
      <c r="FM18" s="56"/>
      <c r="FN18" s="57">
        <f t="shared" si="175"/>
        <v>75.201000000000008</v>
      </c>
      <c r="FO18" s="57">
        <f t="shared" si="176"/>
        <v>75.201000000000008</v>
      </c>
      <c r="FP18" s="57">
        <f t="shared" si="176"/>
        <v>0</v>
      </c>
      <c r="FQ18" s="57">
        <f t="shared" si="177"/>
        <v>0</v>
      </c>
      <c r="FR18" s="57">
        <f t="shared" si="178"/>
        <v>0</v>
      </c>
      <c r="FS18" s="57">
        <f t="shared" si="178"/>
        <v>0</v>
      </c>
      <c r="FT18" s="58">
        <f t="shared" si="178"/>
        <v>0</v>
      </c>
      <c r="FU18" s="58">
        <f t="shared" si="178"/>
        <v>0</v>
      </c>
      <c r="FV18" s="58">
        <f t="shared" si="178"/>
        <v>0</v>
      </c>
      <c r="FW18" s="57">
        <f t="shared" si="179"/>
        <v>-75.201000000000008</v>
      </c>
      <c r="FX18" s="59">
        <f t="shared" si="9"/>
        <v>-75.201000000000008</v>
      </c>
      <c r="FY18" s="59">
        <f t="shared" si="9"/>
        <v>0</v>
      </c>
      <c r="FZ18" s="57">
        <f t="shared" ref="FZ18:FZ21" si="216">SUM(GA18:GB18)</f>
        <v>300.80400000000003</v>
      </c>
      <c r="GA18" s="57">
        <f>SUM([1]объемы!BD53)</f>
        <v>300.80400000000003</v>
      </c>
      <c r="GB18" s="58">
        <f>SUM([1]объемы!BE52)</f>
        <v>0</v>
      </c>
      <c r="GC18" s="57">
        <f t="shared" si="181"/>
        <v>108.51300000000001</v>
      </c>
      <c r="GD18" s="58">
        <f t="shared" si="182"/>
        <v>108.51300000000001</v>
      </c>
      <c r="GE18" s="58">
        <f t="shared" si="182"/>
        <v>0</v>
      </c>
      <c r="GF18" s="58">
        <f t="shared" si="182"/>
        <v>0</v>
      </c>
      <c r="GG18" s="58">
        <f t="shared" si="183"/>
        <v>0</v>
      </c>
      <c r="GH18" s="58">
        <f t="shared" si="183"/>
        <v>0</v>
      </c>
      <c r="GI18" s="57">
        <f t="shared" si="184"/>
        <v>-192.29100000000003</v>
      </c>
      <c r="GJ18" s="59">
        <f t="shared" si="12"/>
        <v>-192.29100000000003</v>
      </c>
      <c r="GK18" s="59">
        <f t="shared" si="12"/>
        <v>0</v>
      </c>
      <c r="GL18" s="4"/>
      <c r="GM18" s="39">
        <f t="shared" si="13"/>
        <v>300.80400000000003</v>
      </c>
    </row>
    <row r="19" spans="1:195" ht="18.75" x14ac:dyDescent="0.3">
      <c r="A19" s="60" t="s">
        <v>41</v>
      </c>
      <c r="B19" s="54">
        <f t="shared" si="200"/>
        <v>9.6130833333333339</v>
      </c>
      <c r="C19" s="54">
        <f t="shared" si="201"/>
        <v>9.6130833333333339</v>
      </c>
      <c r="D19" s="54">
        <f t="shared" si="201"/>
        <v>0</v>
      </c>
      <c r="E19" s="54">
        <f t="shared" si="197"/>
        <v>3.9780000000000002</v>
      </c>
      <c r="F19" s="55">
        <f>SUM('[1]ПОЛНАЯ СЕБЕСТОИМОСТЬ ВОДА 2020'!F19)</f>
        <v>3.9780000000000002</v>
      </c>
      <c r="G19" s="55">
        <f>SUM('[1]ПОЛНАЯ СЕБЕСТОИМОСТЬ ВОДА 2020'!G19)</f>
        <v>0</v>
      </c>
      <c r="H19" s="56">
        <f t="shared" si="98"/>
        <v>0</v>
      </c>
      <c r="I19" s="56"/>
      <c r="J19" s="56"/>
      <c r="K19" s="54">
        <f t="shared" si="202"/>
        <v>9.6130833333333339</v>
      </c>
      <c r="L19" s="54">
        <f t="shared" si="203"/>
        <v>9.6130833333333339</v>
      </c>
      <c r="M19" s="54">
        <f t="shared" si="204"/>
        <v>0</v>
      </c>
      <c r="N19" s="54">
        <f t="shared" si="101"/>
        <v>10.115</v>
      </c>
      <c r="O19" s="55">
        <f>SUM('[1]ПОЛНАЯ СЕБЕСТОИМОСТЬ ВОДА 2020'!I19)</f>
        <v>10.115</v>
      </c>
      <c r="P19" s="55">
        <f>SUM('[1]ПОЛНАЯ СЕБЕСТОИМОСТЬ ВОДА 2020'!J19)</f>
        <v>0</v>
      </c>
      <c r="Q19" s="56">
        <f t="shared" si="102"/>
        <v>0</v>
      </c>
      <c r="R19" s="56"/>
      <c r="S19" s="56"/>
      <c r="T19" s="54">
        <f t="shared" si="205"/>
        <v>9.6130833333333339</v>
      </c>
      <c r="U19" s="54">
        <f t="shared" si="206"/>
        <v>9.6130833333333339</v>
      </c>
      <c r="V19" s="54">
        <f t="shared" si="207"/>
        <v>0</v>
      </c>
      <c r="W19" s="54">
        <f t="shared" si="105"/>
        <v>9.52</v>
      </c>
      <c r="X19" s="55">
        <f>SUM('[1]ПОЛНАЯ СЕБЕСТОИМОСТЬ ВОДА 2020'!L19)</f>
        <v>9.52</v>
      </c>
      <c r="Y19" s="55">
        <f>SUM('[1]ПОЛНАЯ СЕБЕСТОИМОСТЬ ВОДА 2020'!M19)</f>
        <v>0</v>
      </c>
      <c r="Z19" s="56">
        <f t="shared" si="106"/>
        <v>0</v>
      </c>
      <c r="AA19" s="56"/>
      <c r="AB19" s="56"/>
      <c r="AC19" s="57">
        <f t="shared" si="208"/>
        <v>28.83925</v>
      </c>
      <c r="AD19" s="57">
        <f t="shared" si="108"/>
        <v>28.83925</v>
      </c>
      <c r="AE19" s="57">
        <f t="shared" si="108"/>
        <v>0</v>
      </c>
      <c r="AF19" s="57">
        <f t="shared" si="109"/>
        <v>23.613</v>
      </c>
      <c r="AG19" s="57">
        <f t="shared" si="110"/>
        <v>23.613</v>
      </c>
      <c r="AH19" s="57">
        <f t="shared" si="110"/>
        <v>0</v>
      </c>
      <c r="AI19" s="58">
        <f t="shared" si="110"/>
        <v>0</v>
      </c>
      <c r="AJ19" s="58">
        <f t="shared" si="110"/>
        <v>0</v>
      </c>
      <c r="AK19" s="58">
        <f t="shared" si="110"/>
        <v>0</v>
      </c>
      <c r="AL19" s="57">
        <f t="shared" si="111"/>
        <v>-5.2262500000000003</v>
      </c>
      <c r="AM19" s="57">
        <f t="shared" si="198"/>
        <v>-5.2262500000000003</v>
      </c>
      <c r="AN19" s="57">
        <f t="shared" si="112"/>
        <v>0</v>
      </c>
      <c r="AO19" s="54">
        <f t="shared" si="113"/>
        <v>9.6130833333333339</v>
      </c>
      <c r="AP19" s="54">
        <f t="shared" si="114"/>
        <v>9.6130833333333339</v>
      </c>
      <c r="AQ19" s="54">
        <f t="shared" si="114"/>
        <v>0</v>
      </c>
      <c r="AR19" s="54">
        <f t="shared" si="115"/>
        <v>9.1259999999999994</v>
      </c>
      <c r="AS19" s="55">
        <f>SUM('[1]ПОЛНАЯ СЕБЕСТОИМОСТЬ ВОДА 2020'!U19)</f>
        <v>9.1259999999999994</v>
      </c>
      <c r="AT19" s="55">
        <f>SUM('[1]ПОЛНАЯ СЕБЕСТОИМОСТЬ ВОДА 2020'!V19)</f>
        <v>0</v>
      </c>
      <c r="AU19" s="56">
        <f t="shared" si="116"/>
        <v>0</v>
      </c>
      <c r="AV19" s="56"/>
      <c r="AW19" s="56"/>
      <c r="AX19" s="54">
        <f t="shared" si="117"/>
        <v>9.6130833333333339</v>
      </c>
      <c r="AY19" s="54">
        <f t="shared" si="118"/>
        <v>9.6130833333333339</v>
      </c>
      <c r="AZ19" s="54">
        <f t="shared" si="209"/>
        <v>0</v>
      </c>
      <c r="BA19" s="54">
        <f t="shared" si="119"/>
        <v>7.5540000000000003</v>
      </c>
      <c r="BB19" s="55">
        <f>SUM('[1]ПОЛНАЯ СЕБЕСТОИМОСТЬ ВОДА 2020'!X19)</f>
        <v>7.5540000000000003</v>
      </c>
      <c r="BC19" s="55">
        <f>SUM('[1]ПОЛНАЯ СЕБЕСТОИМОСТЬ ВОДА 2020'!Y19)</f>
        <v>0</v>
      </c>
      <c r="BD19" s="56">
        <f t="shared" si="120"/>
        <v>0</v>
      </c>
      <c r="BE19" s="56"/>
      <c r="BF19" s="56"/>
      <c r="BG19" s="54">
        <f t="shared" si="121"/>
        <v>9.6130833333333339</v>
      </c>
      <c r="BH19" s="54">
        <f t="shared" si="122"/>
        <v>9.6130833333333339</v>
      </c>
      <c r="BI19" s="54">
        <f t="shared" si="210"/>
        <v>0</v>
      </c>
      <c r="BJ19" s="54">
        <f t="shared" si="123"/>
        <v>0</v>
      </c>
      <c r="BK19" s="55">
        <f>SUM('[1]ПОЛНАЯ СЕБЕСТОИМОСТЬ ВОДА 2020'!AA19)</f>
        <v>0</v>
      </c>
      <c r="BL19" s="55">
        <f>SUM('[1]ПОЛНАЯ СЕБЕСТОИМОСТЬ ВОДА 2020'!AB19)</f>
        <v>0</v>
      </c>
      <c r="BM19" s="56">
        <f t="shared" si="124"/>
        <v>0</v>
      </c>
      <c r="BN19" s="56"/>
      <c r="BO19" s="56"/>
      <c r="BP19" s="57">
        <f t="shared" si="125"/>
        <v>28.83925</v>
      </c>
      <c r="BQ19" s="57">
        <f t="shared" si="126"/>
        <v>28.83925</v>
      </c>
      <c r="BR19" s="57">
        <f t="shared" si="126"/>
        <v>0</v>
      </c>
      <c r="BS19" s="57">
        <f t="shared" si="127"/>
        <v>16.68</v>
      </c>
      <c r="BT19" s="57">
        <f t="shared" si="128"/>
        <v>16.68</v>
      </c>
      <c r="BU19" s="57">
        <f t="shared" si="128"/>
        <v>0</v>
      </c>
      <c r="BV19" s="58">
        <f t="shared" si="128"/>
        <v>0</v>
      </c>
      <c r="BW19" s="57">
        <f t="shared" si="128"/>
        <v>0</v>
      </c>
      <c r="BX19" s="57">
        <f t="shared" si="128"/>
        <v>0</v>
      </c>
      <c r="BY19" s="57">
        <f t="shared" si="129"/>
        <v>-12.15925</v>
      </c>
      <c r="BZ19" s="57">
        <f t="shared" si="199"/>
        <v>-12.15925</v>
      </c>
      <c r="CA19" s="57">
        <f t="shared" si="130"/>
        <v>0</v>
      </c>
      <c r="CB19" s="57">
        <f t="shared" si="131"/>
        <v>57.6785</v>
      </c>
      <c r="CC19" s="57">
        <f t="shared" si="132"/>
        <v>57.6785</v>
      </c>
      <c r="CD19" s="57">
        <f t="shared" si="132"/>
        <v>0</v>
      </c>
      <c r="CE19" s="57">
        <f t="shared" si="133"/>
        <v>40.292999999999999</v>
      </c>
      <c r="CF19" s="57">
        <f t="shared" si="134"/>
        <v>40.292999999999999</v>
      </c>
      <c r="CG19" s="57">
        <f t="shared" si="134"/>
        <v>0</v>
      </c>
      <c r="CH19" s="58">
        <f t="shared" si="134"/>
        <v>0</v>
      </c>
      <c r="CI19" s="58">
        <f t="shared" si="134"/>
        <v>0</v>
      </c>
      <c r="CJ19" s="58">
        <f t="shared" si="134"/>
        <v>0</v>
      </c>
      <c r="CK19" s="57">
        <f t="shared" si="135"/>
        <v>-17.3855</v>
      </c>
      <c r="CL19" s="59">
        <f t="shared" si="3"/>
        <v>-17.3855</v>
      </c>
      <c r="CM19" s="59">
        <f t="shared" si="3"/>
        <v>0</v>
      </c>
      <c r="CN19" s="54">
        <f t="shared" si="211"/>
        <v>9.6130833333333339</v>
      </c>
      <c r="CO19" s="54">
        <f t="shared" si="212"/>
        <v>9.6130833333333339</v>
      </c>
      <c r="CP19" s="54">
        <f t="shared" si="212"/>
        <v>0</v>
      </c>
      <c r="CQ19" s="54">
        <f t="shared" si="139"/>
        <v>0</v>
      </c>
      <c r="CR19" s="55">
        <f>SUM('[1]ПОЛНАЯ СЕБЕСТОИМОСТЬ ВОДА 2020'!AS19)</f>
        <v>0</v>
      </c>
      <c r="CS19" s="55">
        <f>SUM('[1]ПОЛНАЯ СЕБЕСТОИМОСТЬ ВОДА 2020'!AT19)</f>
        <v>0</v>
      </c>
      <c r="CT19" s="56">
        <f t="shared" si="140"/>
        <v>0</v>
      </c>
      <c r="CU19" s="56"/>
      <c r="CV19" s="56"/>
      <c r="CW19" s="54">
        <f t="shared" si="141"/>
        <v>9.6130833333333339</v>
      </c>
      <c r="CX19" s="54">
        <f t="shared" si="142"/>
        <v>9.6130833333333339</v>
      </c>
      <c r="CY19" s="54">
        <f t="shared" si="143"/>
        <v>0</v>
      </c>
      <c r="CZ19" s="54">
        <f t="shared" si="144"/>
        <v>0</v>
      </c>
      <c r="DA19" s="55">
        <f>SUM('[1]ПОЛНАЯ СЕБЕСТОИМОСТЬ ВОДА 2020'!AV19)</f>
        <v>0</v>
      </c>
      <c r="DB19" s="55">
        <f>SUM('[1]ПОЛНАЯ СЕБЕСТОИМОСТЬ ВОДА 2020'!AW19)</f>
        <v>0</v>
      </c>
      <c r="DC19" s="56">
        <f t="shared" si="145"/>
        <v>0</v>
      </c>
      <c r="DD19" s="56"/>
      <c r="DE19" s="56"/>
      <c r="DF19" s="54">
        <f t="shared" si="146"/>
        <v>9.6130833333333339</v>
      </c>
      <c r="DG19" s="54">
        <f t="shared" si="147"/>
        <v>9.6130833333333339</v>
      </c>
      <c r="DH19" s="54">
        <f t="shared" si="148"/>
        <v>0</v>
      </c>
      <c r="DI19" s="54">
        <f t="shared" si="149"/>
        <v>0</v>
      </c>
      <c r="DJ19" s="55">
        <f>SUM('[1]ПОЛНАЯ СЕБЕСТОИМОСТЬ ВОДА 2020'!AY19)</f>
        <v>0</v>
      </c>
      <c r="DK19" s="55">
        <f>SUM('[1]ПОЛНАЯ СЕБЕСТОИМОСТЬ ВОДА 2020'!AZ19)</f>
        <v>0</v>
      </c>
      <c r="DL19" s="56">
        <f t="shared" si="150"/>
        <v>0</v>
      </c>
      <c r="DM19" s="56"/>
      <c r="DN19" s="56"/>
      <c r="DO19" s="57">
        <f t="shared" si="151"/>
        <v>28.83925</v>
      </c>
      <c r="DP19" s="57">
        <f t="shared" si="152"/>
        <v>28.83925</v>
      </c>
      <c r="DQ19" s="57">
        <f t="shared" si="152"/>
        <v>0</v>
      </c>
      <c r="DR19" s="57">
        <f t="shared" si="153"/>
        <v>0</v>
      </c>
      <c r="DS19" s="57">
        <f t="shared" si="154"/>
        <v>0</v>
      </c>
      <c r="DT19" s="57">
        <f t="shared" si="154"/>
        <v>0</v>
      </c>
      <c r="DU19" s="58">
        <f t="shared" si="154"/>
        <v>0</v>
      </c>
      <c r="DV19" s="57">
        <f t="shared" si="154"/>
        <v>0</v>
      </c>
      <c r="DW19" s="57">
        <f t="shared" si="154"/>
        <v>0</v>
      </c>
      <c r="DX19" s="57">
        <f t="shared" si="155"/>
        <v>-28.83925</v>
      </c>
      <c r="DY19" s="59">
        <f t="shared" si="5"/>
        <v>-28.83925</v>
      </c>
      <c r="DZ19" s="59">
        <f t="shared" si="5"/>
        <v>0</v>
      </c>
      <c r="EA19" s="57">
        <f t="shared" si="213"/>
        <v>86.517750000000007</v>
      </c>
      <c r="EB19" s="57">
        <f t="shared" si="157"/>
        <v>86.517750000000007</v>
      </c>
      <c r="EC19" s="57">
        <f t="shared" si="157"/>
        <v>0</v>
      </c>
      <c r="ED19" s="57">
        <f t="shared" si="158"/>
        <v>40.292999999999999</v>
      </c>
      <c r="EE19" s="57">
        <f t="shared" si="159"/>
        <v>40.292999999999999</v>
      </c>
      <c r="EF19" s="57">
        <f t="shared" si="159"/>
        <v>0</v>
      </c>
      <c r="EG19" s="57">
        <f t="shared" si="159"/>
        <v>0</v>
      </c>
      <c r="EH19" s="57">
        <f t="shared" si="159"/>
        <v>0</v>
      </c>
      <c r="EI19" s="57">
        <f t="shared" si="159"/>
        <v>0</v>
      </c>
      <c r="EJ19" s="57">
        <f t="shared" si="160"/>
        <v>-46.224750000000007</v>
      </c>
      <c r="EK19" s="59">
        <f t="shared" si="7"/>
        <v>-46.224750000000007</v>
      </c>
      <c r="EL19" s="59">
        <f t="shared" si="7"/>
        <v>0</v>
      </c>
      <c r="EM19" s="54">
        <f t="shared" si="214"/>
        <v>9.6130833333333339</v>
      </c>
      <c r="EN19" s="54">
        <f t="shared" si="215"/>
        <v>9.6130833333333339</v>
      </c>
      <c r="EO19" s="54">
        <f t="shared" si="215"/>
        <v>0</v>
      </c>
      <c r="EP19" s="54">
        <f t="shared" si="163"/>
        <v>0</v>
      </c>
      <c r="EQ19" s="55">
        <f>SUM('[1]ПОЛНАЯ СЕБЕСТОИМОСТЬ ВОДА 2020'!BQ19)</f>
        <v>0</v>
      </c>
      <c r="ER19" s="55">
        <f>SUM('[1]ПОЛНАЯ СЕБЕСТОИМОСТЬ ВОДА 2020'!BR19)</f>
        <v>0</v>
      </c>
      <c r="ES19" s="56">
        <f t="shared" si="164"/>
        <v>0</v>
      </c>
      <c r="ET19" s="56"/>
      <c r="EU19" s="56"/>
      <c r="EV19" s="54">
        <f t="shared" si="165"/>
        <v>9.6130833333333339</v>
      </c>
      <c r="EW19" s="54">
        <f t="shared" si="166"/>
        <v>9.6130833333333339</v>
      </c>
      <c r="EX19" s="54">
        <f t="shared" si="167"/>
        <v>0</v>
      </c>
      <c r="EY19" s="54">
        <f t="shared" si="168"/>
        <v>0</v>
      </c>
      <c r="EZ19" s="55">
        <f>SUM('[1]ПОЛНАЯ СЕБЕСТОИМОСТЬ ВОДА 2020'!BT19)</f>
        <v>0</v>
      </c>
      <c r="FA19" s="55">
        <f>SUM('[1]ПОЛНАЯ СЕБЕСТОИМОСТЬ ВОДА 2020'!BU19)</f>
        <v>0</v>
      </c>
      <c r="FB19" s="56">
        <f t="shared" si="169"/>
        <v>0</v>
      </c>
      <c r="FC19" s="56"/>
      <c r="FD19" s="56"/>
      <c r="FE19" s="54">
        <f t="shared" si="170"/>
        <v>9.6130833333333339</v>
      </c>
      <c r="FF19" s="54">
        <f t="shared" si="171"/>
        <v>9.6130833333333339</v>
      </c>
      <c r="FG19" s="54">
        <f t="shared" si="172"/>
        <v>0</v>
      </c>
      <c r="FH19" s="54">
        <f t="shared" si="173"/>
        <v>0</v>
      </c>
      <c r="FI19" s="55">
        <f>SUM('[1]ПОЛНАЯ СЕБЕСТОИМОСТЬ ВОДА 2020'!BW19)</f>
        <v>0</v>
      </c>
      <c r="FJ19" s="55">
        <f>SUM('[1]ПОЛНАЯ СЕБЕСТОИМОСТЬ ВОДА 2020'!BX19)</f>
        <v>0</v>
      </c>
      <c r="FK19" s="56">
        <f t="shared" si="174"/>
        <v>0</v>
      </c>
      <c r="FL19" s="56"/>
      <c r="FM19" s="56"/>
      <c r="FN19" s="57">
        <f t="shared" si="175"/>
        <v>28.83925</v>
      </c>
      <c r="FO19" s="57">
        <f t="shared" si="176"/>
        <v>28.83925</v>
      </c>
      <c r="FP19" s="57">
        <f t="shared" si="176"/>
        <v>0</v>
      </c>
      <c r="FQ19" s="57">
        <f t="shared" si="177"/>
        <v>0</v>
      </c>
      <c r="FR19" s="57">
        <f t="shared" si="178"/>
        <v>0</v>
      </c>
      <c r="FS19" s="57">
        <f t="shared" si="178"/>
        <v>0</v>
      </c>
      <c r="FT19" s="58">
        <f t="shared" si="178"/>
        <v>0</v>
      </c>
      <c r="FU19" s="58">
        <f t="shared" si="178"/>
        <v>0</v>
      </c>
      <c r="FV19" s="58">
        <f t="shared" si="178"/>
        <v>0</v>
      </c>
      <c r="FW19" s="57">
        <f t="shared" si="179"/>
        <v>-28.83925</v>
      </c>
      <c r="FX19" s="59">
        <f t="shared" si="9"/>
        <v>-28.83925</v>
      </c>
      <c r="FY19" s="59">
        <f t="shared" si="9"/>
        <v>0</v>
      </c>
      <c r="FZ19" s="57">
        <f t="shared" si="216"/>
        <v>115.357</v>
      </c>
      <c r="GA19" s="57">
        <f>SUM([1]объемы!BD54)</f>
        <v>115.357</v>
      </c>
      <c r="GB19" s="58">
        <f>SUM([1]объемы!BE53)</f>
        <v>0</v>
      </c>
      <c r="GC19" s="57">
        <f t="shared" si="181"/>
        <v>40.292999999999999</v>
      </c>
      <c r="GD19" s="58">
        <f t="shared" si="182"/>
        <v>40.292999999999999</v>
      </c>
      <c r="GE19" s="58">
        <f t="shared" si="182"/>
        <v>0</v>
      </c>
      <c r="GF19" s="58">
        <f t="shared" si="182"/>
        <v>0</v>
      </c>
      <c r="GG19" s="58">
        <f t="shared" si="183"/>
        <v>0</v>
      </c>
      <c r="GH19" s="58">
        <f t="shared" si="183"/>
        <v>0</v>
      </c>
      <c r="GI19" s="57">
        <f t="shared" si="184"/>
        <v>-75.063999999999993</v>
      </c>
      <c r="GJ19" s="59">
        <f t="shared" si="12"/>
        <v>-75.063999999999993</v>
      </c>
      <c r="GK19" s="59">
        <f t="shared" si="12"/>
        <v>0</v>
      </c>
      <c r="GL19" s="4"/>
      <c r="GM19" s="39">
        <f t="shared" si="13"/>
        <v>115.35700000000001</v>
      </c>
    </row>
    <row r="20" spans="1:195" ht="18.75" x14ac:dyDescent="0.3">
      <c r="A20" s="60" t="s">
        <v>42</v>
      </c>
      <c r="B20" s="54">
        <f t="shared" si="200"/>
        <v>7.3866666666666667</v>
      </c>
      <c r="C20" s="54">
        <f t="shared" si="201"/>
        <v>7.3866666666666667</v>
      </c>
      <c r="D20" s="54">
        <f t="shared" si="201"/>
        <v>0</v>
      </c>
      <c r="E20" s="54">
        <f t="shared" si="197"/>
        <v>7.2679999999999998</v>
      </c>
      <c r="F20" s="55">
        <f>SUM('[1]ПОЛНАЯ СЕБЕСТОИМОСТЬ ВОДА 2020'!F20)</f>
        <v>7.2679999999999998</v>
      </c>
      <c r="G20" s="55">
        <f>SUM('[1]ПОЛНАЯ СЕБЕСТОИМОСТЬ ВОДА 2020'!G20)</f>
        <v>0</v>
      </c>
      <c r="H20" s="56">
        <f t="shared" si="98"/>
        <v>0</v>
      </c>
      <c r="I20" s="56"/>
      <c r="J20" s="56"/>
      <c r="K20" s="54">
        <f t="shared" si="202"/>
        <v>7.3866666666666667</v>
      </c>
      <c r="L20" s="54">
        <f t="shared" si="203"/>
        <v>7.3866666666666667</v>
      </c>
      <c r="M20" s="54">
        <f t="shared" si="204"/>
        <v>0</v>
      </c>
      <c r="N20" s="54">
        <f t="shared" si="101"/>
        <v>7.5919999999999996</v>
      </c>
      <c r="O20" s="55">
        <f>SUM('[1]ПОЛНАЯ СЕБЕСТОИМОСТЬ ВОДА 2020'!I20)</f>
        <v>7.5919999999999996</v>
      </c>
      <c r="P20" s="55">
        <f>SUM('[1]ПОЛНАЯ СЕБЕСТОИМОСТЬ ВОДА 2020'!J20)</f>
        <v>0</v>
      </c>
      <c r="Q20" s="56">
        <f t="shared" si="102"/>
        <v>0</v>
      </c>
      <c r="R20" s="56"/>
      <c r="S20" s="56"/>
      <c r="T20" s="54">
        <f t="shared" si="205"/>
        <v>7.3866666666666667</v>
      </c>
      <c r="U20" s="54">
        <f t="shared" si="206"/>
        <v>7.3866666666666667</v>
      </c>
      <c r="V20" s="54">
        <f t="shared" si="207"/>
        <v>0</v>
      </c>
      <c r="W20" s="54">
        <f t="shared" si="105"/>
        <v>7.2110000000000003</v>
      </c>
      <c r="X20" s="55">
        <f>SUM('[1]ПОЛНАЯ СЕБЕСТОИМОСТЬ ВОДА 2020'!L20)</f>
        <v>7.2110000000000003</v>
      </c>
      <c r="Y20" s="55">
        <f>SUM('[1]ПОЛНАЯ СЕБЕСТОИМОСТЬ ВОДА 2020'!M20)</f>
        <v>0</v>
      </c>
      <c r="Z20" s="56">
        <f t="shared" si="106"/>
        <v>0</v>
      </c>
      <c r="AA20" s="56"/>
      <c r="AB20" s="56"/>
      <c r="AC20" s="57">
        <f t="shared" si="208"/>
        <v>22.16</v>
      </c>
      <c r="AD20" s="57">
        <f t="shared" si="108"/>
        <v>22.16</v>
      </c>
      <c r="AE20" s="57">
        <f t="shared" si="108"/>
        <v>0</v>
      </c>
      <c r="AF20" s="57">
        <f t="shared" si="109"/>
        <v>22.070999999999998</v>
      </c>
      <c r="AG20" s="57">
        <f t="shared" si="110"/>
        <v>22.070999999999998</v>
      </c>
      <c r="AH20" s="57">
        <f t="shared" si="110"/>
        <v>0</v>
      </c>
      <c r="AI20" s="58">
        <f t="shared" si="110"/>
        <v>0</v>
      </c>
      <c r="AJ20" s="58">
        <f t="shared" si="110"/>
        <v>0</v>
      </c>
      <c r="AK20" s="58">
        <f t="shared" si="110"/>
        <v>0</v>
      </c>
      <c r="AL20" s="57">
        <f t="shared" si="111"/>
        <v>-8.9000000000002188E-2</v>
      </c>
      <c r="AM20" s="57">
        <f t="shared" si="198"/>
        <v>-8.9000000000002188E-2</v>
      </c>
      <c r="AN20" s="57">
        <f t="shared" si="112"/>
        <v>0</v>
      </c>
      <c r="AO20" s="54">
        <f t="shared" si="113"/>
        <v>7.3866666666666667</v>
      </c>
      <c r="AP20" s="54">
        <f t="shared" si="114"/>
        <v>7.3866666666666667</v>
      </c>
      <c r="AQ20" s="54">
        <f t="shared" si="114"/>
        <v>0</v>
      </c>
      <c r="AR20" s="54">
        <f t="shared" si="115"/>
        <v>6.7439999999999998</v>
      </c>
      <c r="AS20" s="55">
        <f>SUM('[1]ПОЛНАЯ СЕБЕСТОИМОСТЬ ВОДА 2020'!U20)</f>
        <v>6.7439999999999998</v>
      </c>
      <c r="AT20" s="55">
        <f>SUM('[1]ПОЛНАЯ СЕБЕСТОИМОСТЬ ВОДА 2020'!V20)</f>
        <v>0</v>
      </c>
      <c r="AU20" s="56">
        <f t="shared" si="116"/>
        <v>0</v>
      </c>
      <c r="AV20" s="56"/>
      <c r="AW20" s="56"/>
      <c r="AX20" s="54">
        <f t="shared" si="117"/>
        <v>7.3866666666666667</v>
      </c>
      <c r="AY20" s="54">
        <f t="shared" si="118"/>
        <v>7.3866666666666667</v>
      </c>
      <c r="AZ20" s="54">
        <f t="shared" si="209"/>
        <v>0</v>
      </c>
      <c r="BA20" s="54">
        <f t="shared" si="119"/>
        <v>6.1</v>
      </c>
      <c r="BB20" s="55">
        <f>SUM('[1]ПОЛНАЯ СЕБЕСТОИМОСТЬ ВОДА 2020'!X20)</f>
        <v>6.1</v>
      </c>
      <c r="BC20" s="55">
        <f>SUM('[1]ПОЛНАЯ СЕБЕСТОИМОСТЬ ВОДА 2020'!Y20)</f>
        <v>0</v>
      </c>
      <c r="BD20" s="56">
        <f t="shared" si="120"/>
        <v>0</v>
      </c>
      <c r="BE20" s="56"/>
      <c r="BF20" s="56"/>
      <c r="BG20" s="54">
        <f t="shared" si="121"/>
        <v>7.3866666666666667</v>
      </c>
      <c r="BH20" s="54">
        <f t="shared" si="122"/>
        <v>7.3866666666666667</v>
      </c>
      <c r="BI20" s="54">
        <f t="shared" si="210"/>
        <v>0</v>
      </c>
      <c r="BJ20" s="54">
        <f t="shared" si="123"/>
        <v>0</v>
      </c>
      <c r="BK20" s="55">
        <f>SUM('[1]ПОЛНАЯ СЕБЕСТОИМОСТЬ ВОДА 2020'!AA20)</f>
        <v>0</v>
      </c>
      <c r="BL20" s="55">
        <f>SUM('[1]ПОЛНАЯ СЕБЕСТОИМОСТЬ ВОДА 2020'!AB20)</f>
        <v>0</v>
      </c>
      <c r="BM20" s="56">
        <f t="shared" si="124"/>
        <v>0</v>
      </c>
      <c r="BN20" s="56"/>
      <c r="BO20" s="56"/>
      <c r="BP20" s="57">
        <f t="shared" si="125"/>
        <v>22.16</v>
      </c>
      <c r="BQ20" s="57">
        <f t="shared" si="126"/>
        <v>22.16</v>
      </c>
      <c r="BR20" s="57">
        <f t="shared" si="126"/>
        <v>0</v>
      </c>
      <c r="BS20" s="57">
        <f t="shared" si="127"/>
        <v>12.843999999999999</v>
      </c>
      <c r="BT20" s="57">
        <f t="shared" si="128"/>
        <v>12.843999999999999</v>
      </c>
      <c r="BU20" s="57">
        <f t="shared" si="128"/>
        <v>0</v>
      </c>
      <c r="BV20" s="58">
        <f t="shared" si="128"/>
        <v>0</v>
      </c>
      <c r="BW20" s="57">
        <f t="shared" si="128"/>
        <v>0</v>
      </c>
      <c r="BX20" s="57">
        <f t="shared" si="128"/>
        <v>0</v>
      </c>
      <c r="BY20" s="57">
        <f t="shared" si="129"/>
        <v>-9.3160000000000007</v>
      </c>
      <c r="BZ20" s="57">
        <f t="shared" si="199"/>
        <v>-9.3160000000000007</v>
      </c>
      <c r="CA20" s="57">
        <f t="shared" si="130"/>
        <v>0</v>
      </c>
      <c r="CB20" s="57">
        <f t="shared" si="131"/>
        <v>44.32</v>
      </c>
      <c r="CC20" s="57">
        <f t="shared" si="132"/>
        <v>44.32</v>
      </c>
      <c r="CD20" s="57">
        <f t="shared" si="132"/>
        <v>0</v>
      </c>
      <c r="CE20" s="57">
        <f t="shared" si="133"/>
        <v>34.914999999999999</v>
      </c>
      <c r="CF20" s="57">
        <f t="shared" si="134"/>
        <v>34.914999999999999</v>
      </c>
      <c r="CG20" s="57">
        <f t="shared" si="134"/>
        <v>0</v>
      </c>
      <c r="CH20" s="58">
        <f t="shared" si="134"/>
        <v>0</v>
      </c>
      <c r="CI20" s="58">
        <f t="shared" si="134"/>
        <v>0</v>
      </c>
      <c r="CJ20" s="58">
        <f t="shared" si="134"/>
        <v>0</v>
      </c>
      <c r="CK20" s="57">
        <f t="shared" si="135"/>
        <v>-9.4050000000000011</v>
      </c>
      <c r="CL20" s="59">
        <f t="shared" si="3"/>
        <v>-9.4050000000000011</v>
      </c>
      <c r="CM20" s="59">
        <f t="shared" si="3"/>
        <v>0</v>
      </c>
      <c r="CN20" s="54">
        <f t="shared" si="211"/>
        <v>7.3866666666666667</v>
      </c>
      <c r="CO20" s="54">
        <f t="shared" si="212"/>
        <v>7.3866666666666667</v>
      </c>
      <c r="CP20" s="54">
        <f t="shared" si="212"/>
        <v>0</v>
      </c>
      <c r="CQ20" s="54">
        <f t="shared" si="139"/>
        <v>0</v>
      </c>
      <c r="CR20" s="55">
        <f>SUM('[1]ПОЛНАЯ СЕБЕСТОИМОСТЬ ВОДА 2020'!AS20)</f>
        <v>0</v>
      </c>
      <c r="CS20" s="55">
        <f>SUM('[1]ПОЛНАЯ СЕБЕСТОИМОСТЬ ВОДА 2020'!AT20)</f>
        <v>0</v>
      </c>
      <c r="CT20" s="56">
        <f t="shared" si="140"/>
        <v>0</v>
      </c>
      <c r="CU20" s="56"/>
      <c r="CV20" s="56"/>
      <c r="CW20" s="54">
        <f t="shared" si="141"/>
        <v>7.3866666666666667</v>
      </c>
      <c r="CX20" s="54">
        <f t="shared" si="142"/>
        <v>7.3866666666666667</v>
      </c>
      <c r="CY20" s="54">
        <f t="shared" si="143"/>
        <v>0</v>
      </c>
      <c r="CZ20" s="54">
        <f t="shared" si="144"/>
        <v>0</v>
      </c>
      <c r="DA20" s="55">
        <f>SUM('[1]ПОЛНАЯ СЕБЕСТОИМОСТЬ ВОДА 2020'!AV20)</f>
        <v>0</v>
      </c>
      <c r="DB20" s="55">
        <f>SUM('[1]ПОЛНАЯ СЕБЕСТОИМОСТЬ ВОДА 2020'!AW20)</f>
        <v>0</v>
      </c>
      <c r="DC20" s="56">
        <f t="shared" si="145"/>
        <v>0</v>
      </c>
      <c r="DD20" s="56"/>
      <c r="DE20" s="56"/>
      <c r="DF20" s="54">
        <f t="shared" si="146"/>
        <v>7.3866666666666667</v>
      </c>
      <c r="DG20" s="54">
        <f t="shared" si="147"/>
        <v>7.3866666666666667</v>
      </c>
      <c r="DH20" s="54">
        <f t="shared" si="148"/>
        <v>0</v>
      </c>
      <c r="DI20" s="54">
        <f t="shared" si="149"/>
        <v>0</v>
      </c>
      <c r="DJ20" s="55">
        <f>SUM('[1]ПОЛНАЯ СЕБЕСТОИМОСТЬ ВОДА 2020'!AY20)</f>
        <v>0</v>
      </c>
      <c r="DK20" s="55">
        <f>SUM('[1]ПОЛНАЯ СЕБЕСТОИМОСТЬ ВОДА 2020'!AZ20)</f>
        <v>0</v>
      </c>
      <c r="DL20" s="56">
        <f t="shared" si="150"/>
        <v>0</v>
      </c>
      <c r="DM20" s="56"/>
      <c r="DN20" s="56"/>
      <c r="DO20" s="57">
        <f t="shared" si="151"/>
        <v>22.16</v>
      </c>
      <c r="DP20" s="57">
        <f t="shared" si="152"/>
        <v>22.16</v>
      </c>
      <c r="DQ20" s="57">
        <f t="shared" si="152"/>
        <v>0</v>
      </c>
      <c r="DR20" s="57">
        <f t="shared" si="153"/>
        <v>0</v>
      </c>
      <c r="DS20" s="57">
        <f t="shared" si="154"/>
        <v>0</v>
      </c>
      <c r="DT20" s="57">
        <f t="shared" si="154"/>
        <v>0</v>
      </c>
      <c r="DU20" s="58">
        <f t="shared" si="154"/>
        <v>0</v>
      </c>
      <c r="DV20" s="57">
        <f t="shared" si="154"/>
        <v>0</v>
      </c>
      <c r="DW20" s="57">
        <f t="shared" si="154"/>
        <v>0</v>
      </c>
      <c r="DX20" s="57">
        <f t="shared" si="155"/>
        <v>-22.16</v>
      </c>
      <c r="DY20" s="59">
        <f t="shared" si="5"/>
        <v>-22.16</v>
      </c>
      <c r="DZ20" s="59">
        <f t="shared" si="5"/>
        <v>0</v>
      </c>
      <c r="EA20" s="57">
        <f t="shared" si="213"/>
        <v>66.48</v>
      </c>
      <c r="EB20" s="57">
        <f t="shared" si="157"/>
        <v>66.48</v>
      </c>
      <c r="EC20" s="57">
        <f t="shared" si="157"/>
        <v>0</v>
      </c>
      <c r="ED20" s="57">
        <f t="shared" si="158"/>
        <v>34.914999999999999</v>
      </c>
      <c r="EE20" s="57">
        <f t="shared" si="159"/>
        <v>34.914999999999999</v>
      </c>
      <c r="EF20" s="57">
        <f t="shared" si="159"/>
        <v>0</v>
      </c>
      <c r="EG20" s="57">
        <f t="shared" si="159"/>
        <v>0</v>
      </c>
      <c r="EH20" s="57">
        <f t="shared" si="159"/>
        <v>0</v>
      </c>
      <c r="EI20" s="57">
        <f t="shared" si="159"/>
        <v>0</v>
      </c>
      <c r="EJ20" s="57">
        <f t="shared" si="160"/>
        <v>-31.565000000000005</v>
      </c>
      <c r="EK20" s="59">
        <f t="shared" si="7"/>
        <v>-31.565000000000005</v>
      </c>
      <c r="EL20" s="59">
        <f t="shared" si="7"/>
        <v>0</v>
      </c>
      <c r="EM20" s="54">
        <f t="shared" si="214"/>
        <v>7.3866666666666667</v>
      </c>
      <c r="EN20" s="54">
        <f t="shared" si="215"/>
        <v>7.3866666666666667</v>
      </c>
      <c r="EO20" s="54">
        <f t="shared" si="215"/>
        <v>0</v>
      </c>
      <c r="EP20" s="54">
        <f t="shared" si="163"/>
        <v>0</v>
      </c>
      <c r="EQ20" s="55">
        <f>SUM('[1]ПОЛНАЯ СЕБЕСТОИМОСТЬ ВОДА 2020'!BQ20)</f>
        <v>0</v>
      </c>
      <c r="ER20" s="55">
        <f>SUM('[1]ПОЛНАЯ СЕБЕСТОИМОСТЬ ВОДА 2020'!BR20)</f>
        <v>0</v>
      </c>
      <c r="ES20" s="56">
        <f t="shared" si="164"/>
        <v>0</v>
      </c>
      <c r="ET20" s="56"/>
      <c r="EU20" s="56"/>
      <c r="EV20" s="54">
        <f t="shared" si="165"/>
        <v>7.3866666666666667</v>
      </c>
      <c r="EW20" s="54">
        <f t="shared" si="166"/>
        <v>7.3866666666666667</v>
      </c>
      <c r="EX20" s="54">
        <f t="shared" si="167"/>
        <v>0</v>
      </c>
      <c r="EY20" s="54">
        <f t="shared" si="168"/>
        <v>0</v>
      </c>
      <c r="EZ20" s="55">
        <f>SUM('[1]ПОЛНАЯ СЕБЕСТОИМОСТЬ ВОДА 2020'!BT20)</f>
        <v>0</v>
      </c>
      <c r="FA20" s="55">
        <f>SUM('[1]ПОЛНАЯ СЕБЕСТОИМОСТЬ ВОДА 2020'!BU20)</f>
        <v>0</v>
      </c>
      <c r="FB20" s="56">
        <f t="shared" si="169"/>
        <v>0</v>
      </c>
      <c r="FC20" s="56"/>
      <c r="FD20" s="56"/>
      <c r="FE20" s="54">
        <f t="shared" si="170"/>
        <v>7.3866666666666667</v>
      </c>
      <c r="FF20" s="54">
        <f t="shared" si="171"/>
        <v>7.3866666666666667</v>
      </c>
      <c r="FG20" s="54">
        <f t="shared" si="172"/>
        <v>0</v>
      </c>
      <c r="FH20" s="54">
        <f t="shared" si="173"/>
        <v>0</v>
      </c>
      <c r="FI20" s="55">
        <f>SUM('[1]ПОЛНАЯ СЕБЕСТОИМОСТЬ ВОДА 2020'!BW20)</f>
        <v>0</v>
      </c>
      <c r="FJ20" s="55">
        <f>SUM('[1]ПОЛНАЯ СЕБЕСТОИМОСТЬ ВОДА 2020'!BX20)</f>
        <v>0</v>
      </c>
      <c r="FK20" s="56">
        <f t="shared" si="174"/>
        <v>0</v>
      </c>
      <c r="FL20" s="56"/>
      <c r="FM20" s="56"/>
      <c r="FN20" s="57">
        <f t="shared" si="175"/>
        <v>22.16</v>
      </c>
      <c r="FO20" s="57">
        <f t="shared" si="176"/>
        <v>22.16</v>
      </c>
      <c r="FP20" s="57">
        <f t="shared" si="176"/>
        <v>0</v>
      </c>
      <c r="FQ20" s="57">
        <f t="shared" si="177"/>
        <v>0</v>
      </c>
      <c r="FR20" s="57">
        <f t="shared" si="178"/>
        <v>0</v>
      </c>
      <c r="FS20" s="57">
        <f t="shared" si="178"/>
        <v>0</v>
      </c>
      <c r="FT20" s="58">
        <f t="shared" si="178"/>
        <v>0</v>
      </c>
      <c r="FU20" s="58">
        <f t="shared" si="178"/>
        <v>0</v>
      </c>
      <c r="FV20" s="58">
        <f t="shared" si="178"/>
        <v>0</v>
      </c>
      <c r="FW20" s="57">
        <f t="shared" si="179"/>
        <v>-22.16</v>
      </c>
      <c r="FX20" s="59">
        <f t="shared" si="9"/>
        <v>-22.16</v>
      </c>
      <c r="FY20" s="59">
        <f t="shared" si="9"/>
        <v>0</v>
      </c>
      <c r="FZ20" s="57">
        <f t="shared" si="216"/>
        <v>88.64</v>
      </c>
      <c r="GA20" s="57">
        <f>SUM([1]объемы!BD55)</f>
        <v>88.64</v>
      </c>
      <c r="GB20" s="58">
        <f>SUM([1]объемы!BE54)</f>
        <v>0</v>
      </c>
      <c r="GC20" s="57">
        <f t="shared" si="181"/>
        <v>34.914999999999999</v>
      </c>
      <c r="GD20" s="58">
        <f t="shared" si="182"/>
        <v>34.914999999999999</v>
      </c>
      <c r="GE20" s="58">
        <f t="shared" si="182"/>
        <v>0</v>
      </c>
      <c r="GF20" s="58">
        <f t="shared" si="182"/>
        <v>0</v>
      </c>
      <c r="GG20" s="58">
        <f t="shared" si="183"/>
        <v>0</v>
      </c>
      <c r="GH20" s="58">
        <f t="shared" si="183"/>
        <v>0</v>
      </c>
      <c r="GI20" s="57">
        <f t="shared" si="184"/>
        <v>-53.725000000000001</v>
      </c>
      <c r="GJ20" s="59">
        <f t="shared" si="12"/>
        <v>-53.725000000000001</v>
      </c>
      <c r="GK20" s="59">
        <f t="shared" si="12"/>
        <v>0</v>
      </c>
      <c r="GL20" s="4"/>
      <c r="GM20" s="39">
        <f t="shared" si="13"/>
        <v>88.640000000000029</v>
      </c>
    </row>
    <row r="21" spans="1:195" ht="18.75" x14ac:dyDescent="0.3">
      <c r="A21" s="60" t="s">
        <v>43</v>
      </c>
      <c r="B21" s="54">
        <f t="shared" si="200"/>
        <v>8.0672499999999996</v>
      </c>
      <c r="C21" s="54">
        <f t="shared" si="201"/>
        <v>8.0672499999999996</v>
      </c>
      <c r="D21" s="54">
        <f t="shared" si="201"/>
        <v>0</v>
      </c>
      <c r="E21" s="54">
        <f t="shared" si="197"/>
        <v>8.1820000000000004</v>
      </c>
      <c r="F21" s="55">
        <f>SUM('[1]ПОЛНАЯ СЕБЕСТОИМОСТЬ ВОДА 2020'!F21)</f>
        <v>8.1820000000000004</v>
      </c>
      <c r="G21" s="55">
        <f>SUM('[1]ПОЛНАЯ СЕБЕСТОИМОСТЬ ВОДА 2020'!G21)</f>
        <v>0</v>
      </c>
      <c r="H21" s="56">
        <f t="shared" si="98"/>
        <v>0</v>
      </c>
      <c r="I21" s="56"/>
      <c r="J21" s="56"/>
      <c r="K21" s="54">
        <f t="shared" si="202"/>
        <v>8.0672499999999996</v>
      </c>
      <c r="L21" s="54">
        <f t="shared" si="203"/>
        <v>8.0672499999999996</v>
      </c>
      <c r="M21" s="54">
        <f t="shared" si="204"/>
        <v>0</v>
      </c>
      <c r="N21" s="54">
        <f t="shared" si="101"/>
        <v>9.8559999999999999</v>
      </c>
      <c r="O21" s="55">
        <f>SUM('[1]ПОЛНАЯ СЕБЕСТОИМОСТЬ ВОДА 2020'!I21)</f>
        <v>9.8559999999999999</v>
      </c>
      <c r="P21" s="55">
        <f>SUM('[1]ПОЛНАЯ СЕБЕСТОИМОСТЬ ВОДА 2020'!J21)</f>
        <v>0</v>
      </c>
      <c r="Q21" s="56">
        <f t="shared" si="102"/>
        <v>0</v>
      </c>
      <c r="R21" s="56"/>
      <c r="S21" s="56"/>
      <c r="T21" s="54">
        <f t="shared" si="205"/>
        <v>8.0672499999999996</v>
      </c>
      <c r="U21" s="54">
        <f t="shared" si="206"/>
        <v>8.0672499999999996</v>
      </c>
      <c r="V21" s="54">
        <f t="shared" si="207"/>
        <v>0</v>
      </c>
      <c r="W21" s="54">
        <f t="shared" si="105"/>
        <v>8.5500000000000007</v>
      </c>
      <c r="X21" s="55">
        <f>SUM('[1]ПОЛНАЯ СЕБЕСТОИМОСТЬ ВОДА 2020'!L21)</f>
        <v>8.5500000000000007</v>
      </c>
      <c r="Y21" s="55">
        <f>SUM('[1]ПОЛНАЯ СЕБЕСТОИМОСТЬ ВОДА 2020'!M21)</f>
        <v>0</v>
      </c>
      <c r="Z21" s="56">
        <f t="shared" si="106"/>
        <v>0</v>
      </c>
      <c r="AA21" s="56"/>
      <c r="AB21" s="56"/>
      <c r="AC21" s="57">
        <f t="shared" si="208"/>
        <v>24.201749999999997</v>
      </c>
      <c r="AD21" s="57">
        <f t="shared" si="108"/>
        <v>24.201749999999997</v>
      </c>
      <c r="AE21" s="57">
        <f t="shared" si="108"/>
        <v>0</v>
      </c>
      <c r="AF21" s="57">
        <f t="shared" si="109"/>
        <v>26.588000000000001</v>
      </c>
      <c r="AG21" s="57">
        <f t="shared" si="110"/>
        <v>26.588000000000001</v>
      </c>
      <c r="AH21" s="57">
        <f t="shared" si="110"/>
        <v>0</v>
      </c>
      <c r="AI21" s="58">
        <f t="shared" si="110"/>
        <v>0</v>
      </c>
      <c r="AJ21" s="58">
        <f t="shared" si="110"/>
        <v>0</v>
      </c>
      <c r="AK21" s="58">
        <f t="shared" si="110"/>
        <v>0</v>
      </c>
      <c r="AL21" s="57">
        <f t="shared" si="111"/>
        <v>2.386250000000004</v>
      </c>
      <c r="AM21" s="57">
        <f t="shared" si="198"/>
        <v>2.386250000000004</v>
      </c>
      <c r="AN21" s="57">
        <f t="shared" si="112"/>
        <v>0</v>
      </c>
      <c r="AO21" s="54">
        <f t="shared" si="113"/>
        <v>8.0672499999999996</v>
      </c>
      <c r="AP21" s="54">
        <f t="shared" si="114"/>
        <v>8.0672499999999996</v>
      </c>
      <c r="AQ21" s="54">
        <f t="shared" si="114"/>
        <v>0</v>
      </c>
      <c r="AR21" s="54">
        <f t="shared" si="115"/>
        <v>4.609</v>
      </c>
      <c r="AS21" s="55">
        <f>SUM('[1]ПОЛНАЯ СЕБЕСТОИМОСТЬ ВОДА 2020'!U21)</f>
        <v>4.609</v>
      </c>
      <c r="AT21" s="55">
        <f>SUM('[1]ПОЛНАЯ СЕБЕСТОИМОСТЬ ВОДА 2020'!V21)</f>
        <v>0</v>
      </c>
      <c r="AU21" s="56">
        <f t="shared" si="116"/>
        <v>0</v>
      </c>
      <c r="AV21" s="56"/>
      <c r="AW21" s="56"/>
      <c r="AX21" s="54">
        <f t="shared" si="117"/>
        <v>8.0672499999999996</v>
      </c>
      <c r="AY21" s="54">
        <f t="shared" si="118"/>
        <v>8.0672499999999996</v>
      </c>
      <c r="AZ21" s="54">
        <f t="shared" si="209"/>
        <v>0</v>
      </c>
      <c r="BA21" s="54">
        <f t="shared" si="119"/>
        <v>2.1080000000000001</v>
      </c>
      <c r="BB21" s="55">
        <f>SUM('[1]ПОЛНАЯ СЕБЕСТОИМОСТЬ ВОДА 2020'!X21)</f>
        <v>2.1080000000000001</v>
      </c>
      <c r="BC21" s="55">
        <f>SUM('[1]ПОЛНАЯ СЕБЕСТОИМОСТЬ ВОДА 2020'!Y21)</f>
        <v>0</v>
      </c>
      <c r="BD21" s="56">
        <f t="shared" si="120"/>
        <v>0</v>
      </c>
      <c r="BE21" s="56"/>
      <c r="BF21" s="56"/>
      <c r="BG21" s="54">
        <f t="shared" si="121"/>
        <v>8.0672499999999996</v>
      </c>
      <c r="BH21" s="54">
        <f t="shared" si="122"/>
        <v>8.0672499999999996</v>
      </c>
      <c r="BI21" s="54">
        <f t="shared" si="210"/>
        <v>0</v>
      </c>
      <c r="BJ21" s="54">
        <f t="shared" si="123"/>
        <v>0</v>
      </c>
      <c r="BK21" s="55">
        <f>SUM('[1]ПОЛНАЯ СЕБЕСТОИМОСТЬ ВОДА 2020'!AA21)</f>
        <v>0</v>
      </c>
      <c r="BL21" s="55">
        <f>SUM('[1]ПОЛНАЯ СЕБЕСТОИМОСТЬ ВОДА 2020'!AB21)</f>
        <v>0</v>
      </c>
      <c r="BM21" s="56">
        <f t="shared" si="124"/>
        <v>0</v>
      </c>
      <c r="BN21" s="56"/>
      <c r="BO21" s="56"/>
      <c r="BP21" s="57">
        <f t="shared" si="125"/>
        <v>24.201749999999997</v>
      </c>
      <c r="BQ21" s="57">
        <f t="shared" si="126"/>
        <v>24.201749999999997</v>
      </c>
      <c r="BR21" s="57">
        <f t="shared" si="126"/>
        <v>0</v>
      </c>
      <c r="BS21" s="57">
        <f t="shared" si="127"/>
        <v>6.7170000000000005</v>
      </c>
      <c r="BT21" s="57">
        <f t="shared" si="128"/>
        <v>6.7170000000000005</v>
      </c>
      <c r="BU21" s="57">
        <f t="shared" si="128"/>
        <v>0</v>
      </c>
      <c r="BV21" s="58">
        <f t="shared" si="128"/>
        <v>0</v>
      </c>
      <c r="BW21" s="57">
        <f t="shared" si="128"/>
        <v>0</v>
      </c>
      <c r="BX21" s="57">
        <f t="shared" si="128"/>
        <v>0</v>
      </c>
      <c r="BY21" s="57">
        <f t="shared" si="129"/>
        <v>-17.484749999999998</v>
      </c>
      <c r="BZ21" s="57">
        <f t="shared" si="199"/>
        <v>-17.484749999999998</v>
      </c>
      <c r="CA21" s="57">
        <f t="shared" si="130"/>
        <v>0</v>
      </c>
      <c r="CB21" s="57">
        <f t="shared" si="131"/>
        <v>48.403499999999994</v>
      </c>
      <c r="CC21" s="57">
        <f t="shared" si="132"/>
        <v>48.403499999999994</v>
      </c>
      <c r="CD21" s="57">
        <f t="shared" si="132"/>
        <v>0</v>
      </c>
      <c r="CE21" s="57">
        <f t="shared" si="133"/>
        <v>33.305</v>
      </c>
      <c r="CF21" s="57">
        <f t="shared" si="134"/>
        <v>33.305</v>
      </c>
      <c r="CG21" s="57">
        <f t="shared" si="134"/>
        <v>0</v>
      </c>
      <c r="CH21" s="58">
        <f t="shared" si="134"/>
        <v>0</v>
      </c>
      <c r="CI21" s="58">
        <f t="shared" si="134"/>
        <v>0</v>
      </c>
      <c r="CJ21" s="58">
        <f t="shared" si="134"/>
        <v>0</v>
      </c>
      <c r="CK21" s="57">
        <f t="shared" si="135"/>
        <v>-15.098499999999994</v>
      </c>
      <c r="CL21" s="59">
        <f t="shared" si="3"/>
        <v>-15.098499999999994</v>
      </c>
      <c r="CM21" s="59">
        <f t="shared" si="3"/>
        <v>0</v>
      </c>
      <c r="CN21" s="54">
        <f t="shared" si="211"/>
        <v>8.0672499999999996</v>
      </c>
      <c r="CO21" s="54">
        <f t="shared" si="212"/>
        <v>8.0672499999999996</v>
      </c>
      <c r="CP21" s="54">
        <f t="shared" si="212"/>
        <v>0</v>
      </c>
      <c r="CQ21" s="54">
        <f t="shared" si="139"/>
        <v>0</v>
      </c>
      <c r="CR21" s="55">
        <f>SUM('[1]ПОЛНАЯ СЕБЕСТОИМОСТЬ ВОДА 2020'!AS21)</f>
        <v>0</v>
      </c>
      <c r="CS21" s="55">
        <f>SUM('[1]ПОЛНАЯ СЕБЕСТОИМОСТЬ ВОДА 2020'!AT21)</f>
        <v>0</v>
      </c>
      <c r="CT21" s="56">
        <f t="shared" si="140"/>
        <v>0</v>
      </c>
      <c r="CU21" s="56"/>
      <c r="CV21" s="56"/>
      <c r="CW21" s="54">
        <f t="shared" si="141"/>
        <v>8.0672499999999996</v>
      </c>
      <c r="CX21" s="54">
        <f t="shared" si="142"/>
        <v>8.0672499999999996</v>
      </c>
      <c r="CY21" s="54">
        <f t="shared" si="143"/>
        <v>0</v>
      </c>
      <c r="CZ21" s="54">
        <f t="shared" si="144"/>
        <v>0</v>
      </c>
      <c r="DA21" s="55">
        <f>SUM('[1]ПОЛНАЯ СЕБЕСТОИМОСТЬ ВОДА 2020'!AV21)</f>
        <v>0</v>
      </c>
      <c r="DB21" s="55">
        <f>SUM('[1]ПОЛНАЯ СЕБЕСТОИМОСТЬ ВОДА 2020'!AW21)</f>
        <v>0</v>
      </c>
      <c r="DC21" s="56">
        <f t="shared" si="145"/>
        <v>0</v>
      </c>
      <c r="DD21" s="56"/>
      <c r="DE21" s="56"/>
      <c r="DF21" s="54">
        <f t="shared" si="146"/>
        <v>8.0672499999999996</v>
      </c>
      <c r="DG21" s="54">
        <f t="shared" si="147"/>
        <v>8.0672499999999996</v>
      </c>
      <c r="DH21" s="54">
        <f t="shared" si="148"/>
        <v>0</v>
      </c>
      <c r="DI21" s="54">
        <f t="shared" si="149"/>
        <v>0</v>
      </c>
      <c r="DJ21" s="55">
        <f>SUM('[1]ПОЛНАЯ СЕБЕСТОИМОСТЬ ВОДА 2020'!AY21)</f>
        <v>0</v>
      </c>
      <c r="DK21" s="55">
        <f>SUM('[1]ПОЛНАЯ СЕБЕСТОИМОСТЬ ВОДА 2020'!AZ21)</f>
        <v>0</v>
      </c>
      <c r="DL21" s="56">
        <f t="shared" si="150"/>
        <v>0</v>
      </c>
      <c r="DM21" s="56"/>
      <c r="DN21" s="56"/>
      <c r="DO21" s="57">
        <f t="shared" si="151"/>
        <v>24.201749999999997</v>
      </c>
      <c r="DP21" s="57">
        <f t="shared" si="152"/>
        <v>24.201749999999997</v>
      </c>
      <c r="DQ21" s="57">
        <f t="shared" si="152"/>
        <v>0</v>
      </c>
      <c r="DR21" s="57">
        <f t="shared" si="153"/>
        <v>0</v>
      </c>
      <c r="DS21" s="57">
        <f t="shared" si="154"/>
        <v>0</v>
      </c>
      <c r="DT21" s="57">
        <f t="shared" si="154"/>
        <v>0</v>
      </c>
      <c r="DU21" s="58">
        <f t="shared" si="154"/>
        <v>0</v>
      </c>
      <c r="DV21" s="57">
        <f t="shared" si="154"/>
        <v>0</v>
      </c>
      <c r="DW21" s="57">
        <f t="shared" si="154"/>
        <v>0</v>
      </c>
      <c r="DX21" s="57">
        <f t="shared" si="155"/>
        <v>-24.201749999999997</v>
      </c>
      <c r="DY21" s="59">
        <f t="shared" si="5"/>
        <v>-24.201749999999997</v>
      </c>
      <c r="DZ21" s="59">
        <f t="shared" si="5"/>
        <v>0</v>
      </c>
      <c r="EA21" s="57">
        <f t="shared" si="213"/>
        <v>72.605249999999984</v>
      </c>
      <c r="EB21" s="57">
        <f t="shared" si="157"/>
        <v>72.605249999999984</v>
      </c>
      <c r="EC21" s="57">
        <f t="shared" si="157"/>
        <v>0</v>
      </c>
      <c r="ED21" s="57">
        <f t="shared" si="158"/>
        <v>33.305</v>
      </c>
      <c r="EE21" s="57">
        <f t="shared" si="159"/>
        <v>33.305</v>
      </c>
      <c r="EF21" s="57">
        <f t="shared" si="159"/>
        <v>0</v>
      </c>
      <c r="EG21" s="57">
        <f t="shared" si="159"/>
        <v>0</v>
      </c>
      <c r="EH21" s="57">
        <f t="shared" si="159"/>
        <v>0</v>
      </c>
      <c r="EI21" s="57">
        <f t="shared" si="159"/>
        <v>0</v>
      </c>
      <c r="EJ21" s="57">
        <f t="shared" si="160"/>
        <v>-39.300249999999984</v>
      </c>
      <c r="EK21" s="59">
        <f t="shared" si="7"/>
        <v>-39.300249999999984</v>
      </c>
      <c r="EL21" s="59">
        <f t="shared" si="7"/>
        <v>0</v>
      </c>
      <c r="EM21" s="54">
        <f t="shared" si="214"/>
        <v>8.0672499999999996</v>
      </c>
      <c r="EN21" s="54">
        <f t="shared" si="215"/>
        <v>8.0672499999999996</v>
      </c>
      <c r="EO21" s="54">
        <f t="shared" si="215"/>
        <v>0</v>
      </c>
      <c r="EP21" s="54">
        <f t="shared" si="163"/>
        <v>0</v>
      </c>
      <c r="EQ21" s="55">
        <f>SUM('[1]ПОЛНАЯ СЕБЕСТОИМОСТЬ ВОДА 2020'!BQ21)</f>
        <v>0</v>
      </c>
      <c r="ER21" s="55">
        <f>SUM('[1]ПОЛНАЯ СЕБЕСТОИМОСТЬ ВОДА 2020'!BR21)</f>
        <v>0</v>
      </c>
      <c r="ES21" s="56">
        <f t="shared" si="164"/>
        <v>0</v>
      </c>
      <c r="ET21" s="56"/>
      <c r="EU21" s="56"/>
      <c r="EV21" s="54">
        <f t="shared" si="165"/>
        <v>8.0672499999999996</v>
      </c>
      <c r="EW21" s="54">
        <f t="shared" si="166"/>
        <v>8.0672499999999996</v>
      </c>
      <c r="EX21" s="54">
        <f t="shared" si="167"/>
        <v>0</v>
      </c>
      <c r="EY21" s="54">
        <f t="shared" si="168"/>
        <v>0</v>
      </c>
      <c r="EZ21" s="55">
        <f>SUM('[1]ПОЛНАЯ СЕБЕСТОИМОСТЬ ВОДА 2020'!BT21)</f>
        <v>0</v>
      </c>
      <c r="FA21" s="55">
        <f>SUM('[1]ПОЛНАЯ СЕБЕСТОИМОСТЬ ВОДА 2020'!BU21)</f>
        <v>0</v>
      </c>
      <c r="FB21" s="56">
        <f t="shared" si="169"/>
        <v>0</v>
      </c>
      <c r="FC21" s="56"/>
      <c r="FD21" s="56"/>
      <c r="FE21" s="54">
        <f t="shared" si="170"/>
        <v>8.0672499999999996</v>
      </c>
      <c r="FF21" s="54">
        <f t="shared" si="171"/>
        <v>8.0672499999999996</v>
      </c>
      <c r="FG21" s="54">
        <f t="shared" si="172"/>
        <v>0</v>
      </c>
      <c r="FH21" s="54">
        <f t="shared" si="173"/>
        <v>0</v>
      </c>
      <c r="FI21" s="55">
        <f>SUM('[1]ПОЛНАЯ СЕБЕСТОИМОСТЬ ВОДА 2020'!BW21)</f>
        <v>0</v>
      </c>
      <c r="FJ21" s="55">
        <f>SUM('[1]ПОЛНАЯ СЕБЕСТОИМОСТЬ ВОДА 2020'!BX21)</f>
        <v>0</v>
      </c>
      <c r="FK21" s="56">
        <f t="shared" si="174"/>
        <v>0</v>
      </c>
      <c r="FL21" s="56"/>
      <c r="FM21" s="56"/>
      <c r="FN21" s="57">
        <f t="shared" si="175"/>
        <v>24.201749999999997</v>
      </c>
      <c r="FO21" s="57">
        <f t="shared" si="176"/>
        <v>24.201749999999997</v>
      </c>
      <c r="FP21" s="57">
        <f t="shared" si="176"/>
        <v>0</v>
      </c>
      <c r="FQ21" s="57">
        <f t="shared" si="177"/>
        <v>0</v>
      </c>
      <c r="FR21" s="57">
        <f t="shared" si="178"/>
        <v>0</v>
      </c>
      <c r="FS21" s="57">
        <f t="shared" si="178"/>
        <v>0</v>
      </c>
      <c r="FT21" s="58">
        <f t="shared" si="178"/>
        <v>0</v>
      </c>
      <c r="FU21" s="58">
        <f t="shared" si="178"/>
        <v>0</v>
      </c>
      <c r="FV21" s="58">
        <f t="shared" si="178"/>
        <v>0</v>
      </c>
      <c r="FW21" s="57">
        <f t="shared" si="179"/>
        <v>-24.201749999999997</v>
      </c>
      <c r="FX21" s="59">
        <f t="shared" si="9"/>
        <v>-24.201749999999997</v>
      </c>
      <c r="FY21" s="59">
        <f t="shared" si="9"/>
        <v>0</v>
      </c>
      <c r="FZ21" s="57">
        <f t="shared" si="216"/>
        <v>96.807000000000002</v>
      </c>
      <c r="GA21" s="57">
        <f>SUM([1]объемы!BD56)</f>
        <v>96.807000000000002</v>
      </c>
      <c r="GB21" s="58">
        <f>SUM([1]объемы!BE55)</f>
        <v>0</v>
      </c>
      <c r="GC21" s="57">
        <f t="shared" si="181"/>
        <v>33.305</v>
      </c>
      <c r="GD21" s="58">
        <f t="shared" si="182"/>
        <v>33.305</v>
      </c>
      <c r="GE21" s="58">
        <f t="shared" si="182"/>
        <v>0</v>
      </c>
      <c r="GF21" s="58">
        <f t="shared" si="182"/>
        <v>0</v>
      </c>
      <c r="GG21" s="58">
        <f t="shared" si="183"/>
        <v>0</v>
      </c>
      <c r="GH21" s="58">
        <f t="shared" si="183"/>
        <v>0</v>
      </c>
      <c r="GI21" s="57">
        <f t="shared" si="184"/>
        <v>-63.502000000000002</v>
      </c>
      <c r="GJ21" s="59">
        <f t="shared" si="12"/>
        <v>-63.502000000000002</v>
      </c>
      <c r="GK21" s="59">
        <f t="shared" si="12"/>
        <v>0</v>
      </c>
      <c r="GL21" s="4"/>
      <c r="GM21" s="39">
        <f t="shared" si="13"/>
        <v>96.807000000000002</v>
      </c>
    </row>
    <row r="22" spans="1:195" ht="18.75" x14ac:dyDescent="0.3">
      <c r="A22" s="40" t="s">
        <v>44</v>
      </c>
      <c r="B22" s="33">
        <f>SUM(C22:D22)</f>
        <v>22.908250000000002</v>
      </c>
      <c r="C22" s="33">
        <f>SUM(C23:C24)</f>
        <v>22.908250000000002</v>
      </c>
      <c r="D22" s="33">
        <f>SUM(D23:D24)</f>
        <v>0</v>
      </c>
      <c r="E22" s="33">
        <f>SUM(F22:G22)</f>
        <v>32.527999999999999</v>
      </c>
      <c r="F22" s="33">
        <f t="shared" ref="F22:AX22" si="217">SUM(F23:F24)</f>
        <v>32.527999999999999</v>
      </c>
      <c r="G22" s="33">
        <f t="shared" si="217"/>
        <v>0</v>
      </c>
      <c r="H22" s="34">
        <f t="shared" si="217"/>
        <v>25.056999999999999</v>
      </c>
      <c r="I22" s="34">
        <f t="shared" si="217"/>
        <v>25.056999999999999</v>
      </c>
      <c r="J22" s="34">
        <f t="shared" si="217"/>
        <v>0</v>
      </c>
      <c r="K22" s="33">
        <f>SUM(L22:M22)</f>
        <v>22.908250000000002</v>
      </c>
      <c r="L22" s="33">
        <f>SUM(L23:L24)</f>
        <v>22.908250000000002</v>
      </c>
      <c r="M22" s="33">
        <f>SUM(M23:M24)</f>
        <v>0</v>
      </c>
      <c r="N22" s="33">
        <f>SUM(O22:P22)</f>
        <v>30.102</v>
      </c>
      <c r="O22" s="33">
        <f t="shared" ref="O22:S22" si="218">SUM(O23:O24)</f>
        <v>30.102</v>
      </c>
      <c r="P22" s="33">
        <f t="shared" si="218"/>
        <v>0</v>
      </c>
      <c r="Q22" s="34">
        <f t="shared" si="218"/>
        <v>25.33</v>
      </c>
      <c r="R22" s="34">
        <f t="shared" si="218"/>
        <v>25.33</v>
      </c>
      <c r="S22" s="34">
        <f t="shared" si="218"/>
        <v>0</v>
      </c>
      <c r="T22" s="33">
        <f>SUM(U22:V22)</f>
        <v>22.908250000000002</v>
      </c>
      <c r="U22" s="33">
        <f>SUM(U23:U24)</f>
        <v>22.908250000000002</v>
      </c>
      <c r="V22" s="33">
        <f>SUM(V23:V24)</f>
        <v>0</v>
      </c>
      <c r="W22" s="33">
        <f>SUM(X22:Y22)</f>
        <v>32.116</v>
      </c>
      <c r="X22" s="33">
        <f t="shared" ref="X22:AB22" si="219">SUM(X23:X24)</f>
        <v>32.116</v>
      </c>
      <c r="Y22" s="33">
        <f t="shared" si="219"/>
        <v>0</v>
      </c>
      <c r="Z22" s="34">
        <f t="shared" si="219"/>
        <v>21.66</v>
      </c>
      <c r="AA22" s="34">
        <f t="shared" si="219"/>
        <v>21.66</v>
      </c>
      <c r="AB22" s="34">
        <f t="shared" si="219"/>
        <v>0</v>
      </c>
      <c r="AC22" s="36">
        <f>SUM(AD22:AE22)</f>
        <v>68.72475</v>
      </c>
      <c r="AD22" s="36">
        <f>SUM(AD23:AD24)</f>
        <v>68.72475</v>
      </c>
      <c r="AE22" s="36">
        <f>SUM(AE23:AE24)</f>
        <v>0</v>
      </c>
      <c r="AF22" s="36">
        <f>SUM(AG22:AH22)</f>
        <v>94.745999999999995</v>
      </c>
      <c r="AG22" s="36">
        <f>SUM(AG23:AG24)</f>
        <v>94.745999999999995</v>
      </c>
      <c r="AH22" s="36">
        <f>SUM(AH23:AH24)</f>
        <v>0</v>
      </c>
      <c r="AI22" s="37">
        <f t="shared" si="217"/>
        <v>72.046999999999997</v>
      </c>
      <c r="AJ22" s="37">
        <f t="shared" si="217"/>
        <v>72.046999999999997</v>
      </c>
      <c r="AK22" s="37">
        <f t="shared" si="217"/>
        <v>0</v>
      </c>
      <c r="AL22" s="36">
        <f>SUM(AM22:AN22)</f>
        <v>26.021249999999995</v>
      </c>
      <c r="AM22" s="36">
        <f>SUM(AM23:AM24)</f>
        <v>26.021249999999995</v>
      </c>
      <c r="AN22" s="36">
        <f>SUM(AN23:AN24)</f>
        <v>0</v>
      </c>
      <c r="AO22" s="33">
        <f>SUM(AP22:AQ22)</f>
        <v>22.908250000000002</v>
      </c>
      <c r="AP22" s="33">
        <f>SUM(AP23:AP24)</f>
        <v>22.908250000000002</v>
      </c>
      <c r="AQ22" s="33">
        <f>SUM(AQ23:AQ24)</f>
        <v>0</v>
      </c>
      <c r="AR22" s="33">
        <f>SUM(AS22:AT22)</f>
        <v>29.594000000000001</v>
      </c>
      <c r="AS22" s="33">
        <f t="shared" ref="AS22:AW22" si="220">SUM(AS23:AS24)</f>
        <v>29.594000000000001</v>
      </c>
      <c r="AT22" s="33">
        <f t="shared" si="220"/>
        <v>0</v>
      </c>
      <c r="AU22" s="34">
        <f t="shared" si="220"/>
        <v>25.71</v>
      </c>
      <c r="AV22" s="34">
        <f t="shared" si="220"/>
        <v>25.71</v>
      </c>
      <c r="AW22" s="34">
        <f t="shared" si="220"/>
        <v>0</v>
      </c>
      <c r="AX22" s="34">
        <f t="shared" si="217"/>
        <v>22.908250000000002</v>
      </c>
      <c r="AY22" s="33">
        <f>SUM(AY23:AY24)</f>
        <v>22.908250000000002</v>
      </c>
      <c r="AZ22" s="33">
        <f>SUM(AZ23:AZ24)</f>
        <v>0</v>
      </c>
      <c r="BA22" s="33">
        <f>SUM(BB22:BC22)</f>
        <v>22.329000000000001</v>
      </c>
      <c r="BB22" s="33">
        <f>SUM(BB23:BB24)</f>
        <v>22.329000000000001</v>
      </c>
      <c r="BC22" s="33">
        <f>SUM(BC23:BC24)</f>
        <v>0</v>
      </c>
      <c r="BD22" s="34">
        <f t="shared" ref="BD22:BF22" si="221">SUM(BD23:BD24)</f>
        <v>22.06</v>
      </c>
      <c r="BE22" s="34">
        <f t="shared" si="221"/>
        <v>22.06</v>
      </c>
      <c r="BF22" s="34">
        <f t="shared" si="221"/>
        <v>0</v>
      </c>
      <c r="BG22" s="33">
        <f>SUM(BH22:BI22)</f>
        <v>22.908250000000002</v>
      </c>
      <c r="BH22" s="33">
        <f>SUM(BH23:BH24)</f>
        <v>22.908250000000002</v>
      </c>
      <c r="BI22" s="33">
        <f>SUM(BI23:BI24)</f>
        <v>0</v>
      </c>
      <c r="BJ22" s="33">
        <f>SUM(BK22:BL22)</f>
        <v>0</v>
      </c>
      <c r="BK22" s="33">
        <f t="shared" ref="BK22:BO22" si="222">SUM(BK23:BK24)</f>
        <v>0</v>
      </c>
      <c r="BL22" s="33">
        <f t="shared" si="222"/>
        <v>0</v>
      </c>
      <c r="BM22" s="34">
        <f t="shared" si="222"/>
        <v>17.786000000000001</v>
      </c>
      <c r="BN22" s="34">
        <f t="shared" si="222"/>
        <v>17.786000000000001</v>
      </c>
      <c r="BO22" s="34">
        <f t="shared" si="222"/>
        <v>0</v>
      </c>
      <c r="BP22" s="36">
        <f>SUM(BQ22:BR22)</f>
        <v>68.72475</v>
      </c>
      <c r="BQ22" s="36">
        <f>SUM(BQ23:BQ24)</f>
        <v>68.72475</v>
      </c>
      <c r="BR22" s="36">
        <f>SUM(BR23:BR24)</f>
        <v>0</v>
      </c>
      <c r="BS22" s="36">
        <f>SUM(BT22:BU22)</f>
        <v>51.923000000000002</v>
      </c>
      <c r="BT22" s="36">
        <f>SUM(BT23:BT24)</f>
        <v>51.923000000000002</v>
      </c>
      <c r="BU22" s="36">
        <f>SUM(BU23:BU24)</f>
        <v>0</v>
      </c>
      <c r="BV22" s="37">
        <f t="shared" ref="BV22:BX22" si="223">SUM(BV23:BV24)</f>
        <v>65.555999999999997</v>
      </c>
      <c r="BW22" s="36">
        <f t="shared" si="223"/>
        <v>65.555999999999997</v>
      </c>
      <c r="BX22" s="36">
        <f t="shared" si="223"/>
        <v>0</v>
      </c>
      <c r="BY22" s="36">
        <f>SUM(BZ22:CA22)</f>
        <v>-16.801749999999998</v>
      </c>
      <c r="BZ22" s="36">
        <f>SUM(BZ23:BZ24)</f>
        <v>-16.801749999999998</v>
      </c>
      <c r="CA22" s="36">
        <f>SUM(CA23:CA24)</f>
        <v>0</v>
      </c>
      <c r="CB22" s="36">
        <f>SUM(CC22:CD22)</f>
        <v>137.4495</v>
      </c>
      <c r="CC22" s="36">
        <f>SUM(CC23:CC24)</f>
        <v>137.4495</v>
      </c>
      <c r="CD22" s="36">
        <f>SUM(CD23:CD24)</f>
        <v>0</v>
      </c>
      <c r="CE22" s="36">
        <f>SUM(CF22:CG22)</f>
        <v>146.66899999999998</v>
      </c>
      <c r="CF22" s="36">
        <f>SUM(CF23:CF24)</f>
        <v>146.66899999999998</v>
      </c>
      <c r="CG22" s="36">
        <f>SUM(CG23:CG24)</f>
        <v>0</v>
      </c>
      <c r="CH22" s="37">
        <f t="shared" ref="CH22:GH22" si="224">SUM(CH23:CH24)</f>
        <v>137.60300000000001</v>
      </c>
      <c r="CI22" s="37">
        <f t="shared" si="224"/>
        <v>137.60300000000001</v>
      </c>
      <c r="CJ22" s="37">
        <f t="shared" si="224"/>
        <v>0</v>
      </c>
      <c r="CK22" s="36">
        <f>SUM(CL22:CM22)</f>
        <v>9.2194999999999823</v>
      </c>
      <c r="CL22" s="38">
        <f t="shared" si="3"/>
        <v>9.2194999999999823</v>
      </c>
      <c r="CM22" s="38">
        <f t="shared" si="3"/>
        <v>0</v>
      </c>
      <c r="CN22" s="33">
        <f>SUM(CO22:CP22)</f>
        <v>22.908250000000002</v>
      </c>
      <c r="CO22" s="33">
        <f>SUM(CO23:CO24)</f>
        <v>22.908250000000002</v>
      </c>
      <c r="CP22" s="33">
        <f>SUM(CP23:CP24)</f>
        <v>0</v>
      </c>
      <c r="CQ22" s="33">
        <f>SUM(CR22:CS22)</f>
        <v>0</v>
      </c>
      <c r="CR22" s="33">
        <f t="shared" ref="CR22:CV22" si="225">SUM(CR23:CR24)</f>
        <v>0</v>
      </c>
      <c r="CS22" s="33">
        <f t="shared" si="225"/>
        <v>0</v>
      </c>
      <c r="CT22" s="34">
        <f t="shared" si="225"/>
        <v>15.916</v>
      </c>
      <c r="CU22" s="34">
        <f t="shared" si="225"/>
        <v>15.916</v>
      </c>
      <c r="CV22" s="34">
        <f t="shared" si="225"/>
        <v>0</v>
      </c>
      <c r="CW22" s="33">
        <f>SUM(CX22:CY22)</f>
        <v>22.908250000000002</v>
      </c>
      <c r="CX22" s="33">
        <f>SUM(CX23:CX24)</f>
        <v>22.908250000000002</v>
      </c>
      <c r="CY22" s="33">
        <f>SUM(CY23:CY24)</f>
        <v>0</v>
      </c>
      <c r="CZ22" s="33">
        <f>SUM(DA22:DB22)</f>
        <v>0</v>
      </c>
      <c r="DA22" s="33">
        <f t="shared" ref="DA22:DE22" si="226">SUM(DA23:DA24)</f>
        <v>0</v>
      </c>
      <c r="DB22" s="33">
        <f t="shared" si="226"/>
        <v>0</v>
      </c>
      <c r="DC22" s="34">
        <f t="shared" si="226"/>
        <v>19.445</v>
      </c>
      <c r="DD22" s="34">
        <f t="shared" si="226"/>
        <v>19.445</v>
      </c>
      <c r="DE22" s="34">
        <f t="shared" si="226"/>
        <v>0</v>
      </c>
      <c r="DF22" s="33">
        <f>SUM(DG22:DH22)</f>
        <v>22.908250000000002</v>
      </c>
      <c r="DG22" s="33">
        <f>SUM(DG23:DG24)</f>
        <v>22.908250000000002</v>
      </c>
      <c r="DH22" s="33">
        <f>SUM(DH23:DH24)</f>
        <v>0</v>
      </c>
      <c r="DI22" s="33">
        <f>SUM(DJ22:DK22)</f>
        <v>0</v>
      </c>
      <c r="DJ22" s="33">
        <f t="shared" ref="DJ22:DN22" si="227">SUM(DJ23:DJ24)</f>
        <v>0</v>
      </c>
      <c r="DK22" s="33">
        <f t="shared" si="227"/>
        <v>0</v>
      </c>
      <c r="DL22" s="34">
        <f t="shared" si="227"/>
        <v>25.414000000000001</v>
      </c>
      <c r="DM22" s="34">
        <f t="shared" si="227"/>
        <v>25.414000000000001</v>
      </c>
      <c r="DN22" s="34">
        <f t="shared" si="227"/>
        <v>0</v>
      </c>
      <c r="DO22" s="36">
        <f>SUM(DP22:DQ22)</f>
        <v>68.72475</v>
      </c>
      <c r="DP22" s="36">
        <f>SUM(DP23:DP24)</f>
        <v>68.72475</v>
      </c>
      <c r="DQ22" s="36">
        <f>SUM(DQ23:DQ24)</f>
        <v>0</v>
      </c>
      <c r="DR22" s="36">
        <f>SUM(DS22:DT22)</f>
        <v>0</v>
      </c>
      <c r="DS22" s="36">
        <f>SUM(DS23:DS24)</f>
        <v>0</v>
      </c>
      <c r="DT22" s="36">
        <f>SUM(DT23:DT24)</f>
        <v>0</v>
      </c>
      <c r="DU22" s="37">
        <f t="shared" ref="DU22:DW22" si="228">SUM(DU23:DU24)</f>
        <v>60.775000000000006</v>
      </c>
      <c r="DV22" s="36">
        <f t="shared" si="228"/>
        <v>60.775000000000006</v>
      </c>
      <c r="DW22" s="36">
        <f t="shared" si="228"/>
        <v>0</v>
      </c>
      <c r="DX22" s="36">
        <f>SUM(DY22:DZ22)</f>
        <v>-68.72475</v>
      </c>
      <c r="DY22" s="38">
        <f t="shared" si="5"/>
        <v>-68.72475</v>
      </c>
      <c r="DZ22" s="38">
        <f t="shared" si="5"/>
        <v>0</v>
      </c>
      <c r="EA22" s="36">
        <f>SUM(EB22:EC22)</f>
        <v>206.17425</v>
      </c>
      <c r="EB22" s="36">
        <f>SUM(EB23:EB24)</f>
        <v>206.17425</v>
      </c>
      <c r="EC22" s="36">
        <f>SUM(EC23:EC24)</f>
        <v>0</v>
      </c>
      <c r="ED22" s="36">
        <f>SUM(EE22:EF22)</f>
        <v>146.66899999999998</v>
      </c>
      <c r="EE22" s="36">
        <f>SUM(EE23:EE24)</f>
        <v>146.66899999999998</v>
      </c>
      <c r="EF22" s="36">
        <f>SUM(EF23:EF24)</f>
        <v>0</v>
      </c>
      <c r="EG22" s="36">
        <f>SUM(EG23:EG24)</f>
        <v>198.37800000000001</v>
      </c>
      <c r="EH22" s="36">
        <f t="shared" ref="EH22:EI22" si="229">SUM(EH23:EH24)</f>
        <v>198.37800000000001</v>
      </c>
      <c r="EI22" s="36">
        <f t="shared" si="229"/>
        <v>0</v>
      </c>
      <c r="EJ22" s="36">
        <f>SUM(EK22:EL22)</f>
        <v>-59.505250000000018</v>
      </c>
      <c r="EK22" s="38">
        <f t="shared" si="7"/>
        <v>-59.505250000000018</v>
      </c>
      <c r="EL22" s="38">
        <f t="shared" si="7"/>
        <v>0</v>
      </c>
      <c r="EM22" s="33">
        <f>SUM(EN22:EO22)</f>
        <v>22.908250000000002</v>
      </c>
      <c r="EN22" s="33">
        <f>SUM(EN23:EN24)</f>
        <v>22.908250000000002</v>
      </c>
      <c r="EO22" s="33">
        <f>SUM(EO23:EO24)</f>
        <v>0</v>
      </c>
      <c r="EP22" s="33">
        <f>SUM(EQ22:ER22)</f>
        <v>0</v>
      </c>
      <c r="EQ22" s="33">
        <f t="shared" ref="EQ22:EU22" si="230">SUM(EQ23:EQ24)</f>
        <v>0</v>
      </c>
      <c r="ER22" s="33">
        <f t="shared" si="230"/>
        <v>0</v>
      </c>
      <c r="ES22" s="34">
        <f t="shared" si="230"/>
        <v>24.312000000000001</v>
      </c>
      <c r="ET22" s="34">
        <f t="shared" si="230"/>
        <v>24.312000000000001</v>
      </c>
      <c r="EU22" s="34">
        <f t="shared" si="230"/>
        <v>0</v>
      </c>
      <c r="EV22" s="33">
        <f>SUM(EW22:EX22)</f>
        <v>22.908250000000002</v>
      </c>
      <c r="EW22" s="33">
        <f>SUM(EW23:EW24)</f>
        <v>22.908250000000002</v>
      </c>
      <c r="EX22" s="33">
        <f>SUM(EX23:EX24)</f>
        <v>0</v>
      </c>
      <c r="EY22" s="33">
        <f>SUM(EZ22:FA22)</f>
        <v>0</v>
      </c>
      <c r="EZ22" s="33">
        <f t="shared" ref="EZ22:FD22" si="231">SUM(EZ23:EZ24)</f>
        <v>0</v>
      </c>
      <c r="FA22" s="33">
        <f t="shared" si="231"/>
        <v>0</v>
      </c>
      <c r="FB22" s="34">
        <f t="shared" si="231"/>
        <v>26.53</v>
      </c>
      <c r="FC22" s="34">
        <f t="shared" si="231"/>
        <v>26.53</v>
      </c>
      <c r="FD22" s="34">
        <f t="shared" si="231"/>
        <v>0</v>
      </c>
      <c r="FE22" s="33">
        <f>SUM(FF22:FG22)</f>
        <v>22.908250000000002</v>
      </c>
      <c r="FF22" s="33">
        <f>SUM(FF23:FF24)</f>
        <v>22.908250000000002</v>
      </c>
      <c r="FG22" s="33">
        <f>SUM(FG23:FG24)</f>
        <v>0</v>
      </c>
      <c r="FH22" s="33">
        <f>SUM(FI22:FJ22)</f>
        <v>0</v>
      </c>
      <c r="FI22" s="33">
        <f t="shared" ref="FI22:FM22" si="232">SUM(FI23:FI24)</f>
        <v>0</v>
      </c>
      <c r="FJ22" s="33">
        <f t="shared" si="232"/>
        <v>0</v>
      </c>
      <c r="FK22" s="34">
        <f t="shared" si="232"/>
        <v>24.265999999999998</v>
      </c>
      <c r="FL22" s="34">
        <f t="shared" si="232"/>
        <v>24.265999999999998</v>
      </c>
      <c r="FM22" s="34">
        <f t="shared" si="232"/>
        <v>0</v>
      </c>
      <c r="FN22" s="36">
        <f>SUM(FO22:FP22)</f>
        <v>68.72475</v>
      </c>
      <c r="FO22" s="36">
        <f>SUM(FO23:FO24)</f>
        <v>68.72475</v>
      </c>
      <c r="FP22" s="36">
        <f>SUM(FP23:FP24)</f>
        <v>0</v>
      </c>
      <c r="FQ22" s="36">
        <f>SUM(FR22:FS22)</f>
        <v>0</v>
      </c>
      <c r="FR22" s="36">
        <f>SUM(FR23:FR24)</f>
        <v>0</v>
      </c>
      <c r="FS22" s="36">
        <f>SUM(FS23:FS24)</f>
        <v>0</v>
      </c>
      <c r="FT22" s="37">
        <f t="shared" ref="FT22:FV22" si="233">SUM(FT23:FT24)</f>
        <v>75.108000000000004</v>
      </c>
      <c r="FU22" s="37">
        <f t="shared" si="233"/>
        <v>75.108000000000004</v>
      </c>
      <c r="FV22" s="37">
        <f t="shared" si="233"/>
        <v>0</v>
      </c>
      <c r="FW22" s="36">
        <f>SUM(FX22:FY22)</f>
        <v>-68.72475</v>
      </c>
      <c r="FX22" s="38">
        <f t="shared" si="9"/>
        <v>-68.72475</v>
      </c>
      <c r="FY22" s="38">
        <f t="shared" si="9"/>
        <v>0</v>
      </c>
      <c r="FZ22" s="36">
        <f>SUM(GA22:GB22)</f>
        <v>274.899</v>
      </c>
      <c r="GA22" s="36">
        <f>SUM(GA23:GA24)</f>
        <v>274.899</v>
      </c>
      <c r="GB22" s="36">
        <f>SUM(GB23:GB24)</f>
        <v>0</v>
      </c>
      <c r="GC22" s="36">
        <f>SUM(GD22:GE22)</f>
        <v>146.66899999999998</v>
      </c>
      <c r="GD22" s="37">
        <f t="shared" ref="GD22:GE22" si="234">SUM(GD23:GD24)</f>
        <v>146.66899999999998</v>
      </c>
      <c r="GE22" s="37">
        <f t="shared" si="234"/>
        <v>0</v>
      </c>
      <c r="GF22" s="37">
        <f t="shared" si="224"/>
        <v>273.48599999999999</v>
      </c>
      <c r="GG22" s="37">
        <f t="shared" si="224"/>
        <v>273.48599999999999</v>
      </c>
      <c r="GH22" s="37">
        <f t="shared" si="224"/>
        <v>0</v>
      </c>
      <c r="GI22" s="36">
        <f>SUM(GJ22:GK22)</f>
        <v>-128.23000000000002</v>
      </c>
      <c r="GJ22" s="38">
        <f t="shared" si="12"/>
        <v>-128.23000000000002</v>
      </c>
      <c r="GK22" s="38">
        <f t="shared" si="12"/>
        <v>0</v>
      </c>
      <c r="GL22" s="4"/>
      <c r="GM22" s="39">
        <f t="shared" si="13"/>
        <v>274.89900000000006</v>
      </c>
    </row>
    <row r="23" spans="1:195" ht="18.75" x14ac:dyDescent="0.3">
      <c r="A23" s="47" t="s">
        <v>45</v>
      </c>
      <c r="B23" s="54">
        <f>SUM(C23:D23)</f>
        <v>20.019500000000001</v>
      </c>
      <c r="C23" s="54">
        <f t="shared" si="96"/>
        <v>20.019500000000001</v>
      </c>
      <c r="D23" s="54">
        <f t="shared" si="96"/>
        <v>0</v>
      </c>
      <c r="E23" s="41">
        <f t="shared" ref="E23:E24" si="235">SUM(F23:G23)</f>
        <v>32.527999999999999</v>
      </c>
      <c r="F23" s="42">
        <f>SUM('[1]ПОЛНАЯ СЕБЕСТОИМОСТЬ ВОДА 2020'!F23)</f>
        <v>32.527999999999999</v>
      </c>
      <c r="G23" s="42">
        <f>SUM('[1]ПОЛНАЯ СЕБЕСТОИМОСТЬ ВОДА 2020'!G23)</f>
        <v>0</v>
      </c>
      <c r="H23" s="43">
        <f t="shared" ref="H23:H24" si="236">SUM(I23:J23)</f>
        <v>25.056999999999999</v>
      </c>
      <c r="I23" s="43">
        <v>25.056999999999999</v>
      </c>
      <c r="J23" s="43"/>
      <c r="K23" s="54">
        <f>SUM(L23:M23)</f>
        <v>20.019500000000001</v>
      </c>
      <c r="L23" s="54">
        <f>SUM(GA23/12)</f>
        <v>20.019500000000001</v>
      </c>
      <c r="M23" s="54">
        <f>SUM(GB23/12)</f>
        <v>0</v>
      </c>
      <c r="N23" s="41">
        <f t="shared" ref="N23:N24" si="237">SUM(O23:P23)</f>
        <v>30.102</v>
      </c>
      <c r="O23" s="42">
        <f>SUM('[1]ПОЛНАЯ СЕБЕСТОИМОСТЬ ВОДА 2020'!I23)</f>
        <v>30.102</v>
      </c>
      <c r="P23" s="42">
        <f>SUM('[1]ПОЛНАЯ СЕБЕСТОИМОСТЬ ВОДА 2020'!J23)</f>
        <v>0</v>
      </c>
      <c r="Q23" s="43">
        <f t="shared" ref="Q23:Q24" si="238">SUM(R23:S23)</f>
        <v>25.33</v>
      </c>
      <c r="R23" s="43">
        <v>25.33</v>
      </c>
      <c r="S23" s="43"/>
      <c r="T23" s="54">
        <f>SUM(U23:V23)</f>
        <v>20.019500000000001</v>
      </c>
      <c r="U23" s="54">
        <f>SUM(GA23/12)</f>
        <v>20.019500000000001</v>
      </c>
      <c r="V23" s="54">
        <f>SUM(GB23/12)</f>
        <v>0</v>
      </c>
      <c r="W23" s="41">
        <f t="shared" ref="W23:W24" si="239">SUM(X23:Y23)</f>
        <v>32.116</v>
      </c>
      <c r="X23" s="42">
        <f>SUM('[1]ПОЛНАЯ СЕБЕСТОИМОСТЬ ВОДА 2020'!L23)</f>
        <v>32.116</v>
      </c>
      <c r="Y23" s="42">
        <f>SUM('[1]ПОЛНАЯ СЕБЕСТОИМОСТЬ ВОДА 2020'!M23)</f>
        <v>0</v>
      </c>
      <c r="Z23" s="43">
        <f t="shared" ref="Z23:Z24" si="240">SUM(AA23:AB23)</f>
        <v>21.66</v>
      </c>
      <c r="AA23" s="43">
        <v>21.66</v>
      </c>
      <c r="AB23" s="43"/>
      <c r="AC23" s="57">
        <f>SUM(AD23:AE23)</f>
        <v>60.058500000000002</v>
      </c>
      <c r="AD23" s="44">
        <f t="shared" ref="AD23:AE24" si="241">SUM(C23+L23+U23)</f>
        <v>60.058500000000002</v>
      </c>
      <c r="AE23" s="44">
        <f t="shared" si="241"/>
        <v>0</v>
      </c>
      <c r="AF23" s="57">
        <f>SUM(AG23:AH23)</f>
        <v>94.745999999999995</v>
      </c>
      <c r="AG23" s="44">
        <f t="shared" ref="AG23:AK24" si="242">SUM(F23+O23+X23)</f>
        <v>94.745999999999995</v>
      </c>
      <c r="AH23" s="44">
        <f t="shared" si="242"/>
        <v>0</v>
      </c>
      <c r="AI23" s="58">
        <f t="shared" si="242"/>
        <v>72.046999999999997</v>
      </c>
      <c r="AJ23" s="58">
        <f t="shared" si="242"/>
        <v>72.046999999999997</v>
      </c>
      <c r="AK23" s="58">
        <f t="shared" si="242"/>
        <v>0</v>
      </c>
      <c r="AL23" s="57">
        <f>SUM(AM23:AN23)</f>
        <v>34.687499999999993</v>
      </c>
      <c r="AM23" s="44">
        <f t="shared" ref="AM23:AN24" si="243">SUM(AG23-AD23)</f>
        <v>34.687499999999993</v>
      </c>
      <c r="AN23" s="44">
        <f t="shared" si="243"/>
        <v>0</v>
      </c>
      <c r="AO23" s="54">
        <f>SUM(AP23:AQ23)</f>
        <v>20.019500000000001</v>
      </c>
      <c r="AP23" s="54">
        <f>SUM(GA23/12)</f>
        <v>20.019500000000001</v>
      </c>
      <c r="AQ23" s="54">
        <f>SUM(GB23/12)</f>
        <v>0</v>
      </c>
      <c r="AR23" s="41">
        <f t="shared" ref="AR23:AR24" si="244">SUM(AS23:AT23)</f>
        <v>29.594000000000001</v>
      </c>
      <c r="AS23" s="42">
        <f>SUM('[1]ПОЛНАЯ СЕБЕСТОИМОСТЬ ВОДА 2020'!U23)</f>
        <v>29.594000000000001</v>
      </c>
      <c r="AT23" s="42">
        <f>SUM('[1]ПОЛНАЯ СЕБЕСТОИМОСТЬ ВОДА 2020'!V23)</f>
        <v>0</v>
      </c>
      <c r="AU23" s="43">
        <f t="shared" ref="AU23:AU24" si="245">SUM(AV23:AW23)</f>
        <v>25.71</v>
      </c>
      <c r="AV23" s="43">
        <v>25.71</v>
      </c>
      <c r="AW23" s="43"/>
      <c r="AX23" s="54">
        <f>SUM(AY23:AZ23)</f>
        <v>20.019500000000001</v>
      </c>
      <c r="AY23" s="54">
        <f>SUM(GA23/12)</f>
        <v>20.019500000000001</v>
      </c>
      <c r="AZ23" s="54">
        <f>SUM(GB23/12)</f>
        <v>0</v>
      </c>
      <c r="BA23" s="41">
        <f t="shared" ref="BA23:BA24" si="246">SUM(BB23:BC23)</f>
        <v>22.329000000000001</v>
      </c>
      <c r="BB23" s="42">
        <f>SUM('[1]ПОЛНАЯ СЕБЕСТОИМОСТЬ ВОДА 2020'!X23)</f>
        <v>22.329000000000001</v>
      </c>
      <c r="BC23" s="42">
        <f>SUM('[1]ПОЛНАЯ СЕБЕСТОИМОСТЬ ВОДА 2020'!Y23)</f>
        <v>0</v>
      </c>
      <c r="BD23" s="43">
        <f t="shared" ref="BD23:BD24" si="247">SUM(BE23:BF23)</f>
        <v>22.06</v>
      </c>
      <c r="BE23" s="43">
        <v>22.06</v>
      </c>
      <c r="BF23" s="43"/>
      <c r="BG23" s="54">
        <f>SUM(BH23:BI23)</f>
        <v>20.019500000000001</v>
      </c>
      <c r="BH23" s="54">
        <f>SUM(GA23/12)</f>
        <v>20.019500000000001</v>
      </c>
      <c r="BI23" s="54">
        <f>SUM(GB23/12)</f>
        <v>0</v>
      </c>
      <c r="BJ23" s="41">
        <f t="shared" ref="BJ23:BJ24" si="248">SUM(BK23:BL23)</f>
        <v>0</v>
      </c>
      <c r="BK23" s="42">
        <f>SUM('[1]ПОЛНАЯ СЕБЕСТОИМОСТЬ ВОДА 2020'!AA23)</f>
        <v>0</v>
      </c>
      <c r="BL23" s="42">
        <f>SUM('[1]ПОЛНАЯ СЕБЕСТОИМОСТЬ ВОДА 2020'!AB23)</f>
        <v>0</v>
      </c>
      <c r="BM23" s="43">
        <f t="shared" ref="BM23:BM24" si="249">SUM(BN23:BO23)</f>
        <v>17.786000000000001</v>
      </c>
      <c r="BN23" s="43">
        <v>17.786000000000001</v>
      </c>
      <c r="BO23" s="43"/>
      <c r="BP23" s="57">
        <f>SUM(BQ23:BR23)</f>
        <v>60.058500000000002</v>
      </c>
      <c r="BQ23" s="44">
        <f t="shared" ref="BQ23:BR24" si="250">SUM(AP23+AY23+BH23)</f>
        <v>60.058500000000002</v>
      </c>
      <c r="BR23" s="44">
        <f t="shared" si="250"/>
        <v>0</v>
      </c>
      <c r="BS23" s="57">
        <f>SUM(BT23:BU23)</f>
        <v>51.923000000000002</v>
      </c>
      <c r="BT23" s="44">
        <f t="shared" ref="BT23:BX24" si="251">SUM(AS23+BB23+BK23)</f>
        <v>51.923000000000002</v>
      </c>
      <c r="BU23" s="44">
        <f t="shared" si="251"/>
        <v>0</v>
      </c>
      <c r="BV23" s="58">
        <f t="shared" si="251"/>
        <v>65.555999999999997</v>
      </c>
      <c r="BW23" s="44">
        <f t="shared" si="251"/>
        <v>65.555999999999997</v>
      </c>
      <c r="BX23" s="44">
        <f t="shared" si="251"/>
        <v>0</v>
      </c>
      <c r="BY23" s="57">
        <f>SUM(BZ23:CA23)</f>
        <v>-8.1355000000000004</v>
      </c>
      <c r="BZ23" s="44">
        <f t="shared" ref="BZ23:CA24" si="252">SUM(BT23-BQ23)</f>
        <v>-8.1355000000000004</v>
      </c>
      <c r="CA23" s="44">
        <f t="shared" si="252"/>
        <v>0</v>
      </c>
      <c r="CB23" s="57">
        <f>SUM(CC23:CD23)</f>
        <v>120.117</v>
      </c>
      <c r="CC23" s="44">
        <f t="shared" ref="CC23:CD24" si="253">SUM(AD23+BQ23)</f>
        <v>120.117</v>
      </c>
      <c r="CD23" s="44">
        <f t="shared" si="253"/>
        <v>0</v>
      </c>
      <c r="CE23" s="57">
        <f>SUM(CF23:CG23)</f>
        <v>146.66899999999998</v>
      </c>
      <c r="CF23" s="44">
        <f t="shared" ref="CF23:CG24" si="254">SUM(AG23+BT23)</f>
        <v>146.66899999999998</v>
      </c>
      <c r="CG23" s="44">
        <f t="shared" si="254"/>
        <v>0</v>
      </c>
      <c r="CH23" s="58">
        <f>SUM(AI23+BV23)</f>
        <v>137.60300000000001</v>
      </c>
      <c r="CI23" s="58">
        <f t="shared" ref="CI23:CJ24" si="255">SUM(AJ23+BW23)</f>
        <v>137.60300000000001</v>
      </c>
      <c r="CJ23" s="58">
        <f t="shared" si="255"/>
        <v>0</v>
      </c>
      <c r="CK23" s="57">
        <f>SUM(CL23:CM23)</f>
        <v>26.551999999999978</v>
      </c>
      <c r="CL23" s="59">
        <f t="shared" si="3"/>
        <v>26.551999999999978</v>
      </c>
      <c r="CM23" s="59">
        <f t="shared" si="3"/>
        <v>0</v>
      </c>
      <c r="CN23" s="54">
        <f>SUM(CO23:CP23)</f>
        <v>20.019500000000001</v>
      </c>
      <c r="CO23" s="41">
        <f t="shared" ref="CO23:CO24" si="256">SUM(GA23/12)</f>
        <v>20.019500000000001</v>
      </c>
      <c r="CP23" s="41">
        <f t="shared" ref="CP23:CP24" si="257">SUM(GB23/12)</f>
        <v>0</v>
      </c>
      <c r="CQ23" s="41">
        <f t="shared" ref="CQ23:CQ24" si="258">SUM(CR23:CS23)</f>
        <v>0</v>
      </c>
      <c r="CR23" s="42">
        <f>SUM('[1]ПОЛНАЯ СЕБЕСТОИМОСТЬ ВОДА 2020'!AS23)</f>
        <v>0</v>
      </c>
      <c r="CS23" s="42">
        <f>SUM('[1]ПОЛНАЯ СЕБЕСТОИМОСТЬ ВОДА 2020'!AT23)</f>
        <v>0</v>
      </c>
      <c r="CT23" s="43">
        <f t="shared" ref="CT23:CT24" si="259">SUM(CU23:CV23)</f>
        <v>15.916</v>
      </c>
      <c r="CU23" s="43">
        <v>15.916</v>
      </c>
      <c r="CV23" s="43"/>
      <c r="CW23" s="54">
        <f>SUM(CX23:CY23)</f>
        <v>20.019500000000001</v>
      </c>
      <c r="CX23" s="41">
        <f t="shared" ref="CX23:CX24" si="260">SUM(GA23/12)</f>
        <v>20.019500000000001</v>
      </c>
      <c r="CY23" s="41">
        <f t="shared" ref="CY23:CY24" si="261">SUM(GB23/12)</f>
        <v>0</v>
      </c>
      <c r="CZ23" s="41">
        <f t="shared" ref="CZ23:CZ24" si="262">SUM(DA23:DB23)</f>
        <v>0</v>
      </c>
      <c r="DA23" s="42">
        <f>SUM('[1]ПОЛНАЯ СЕБЕСТОИМОСТЬ ВОДА 2020'!AV23)</f>
        <v>0</v>
      </c>
      <c r="DB23" s="42">
        <f>SUM('[1]ПОЛНАЯ СЕБЕСТОИМОСТЬ ВОДА 2020'!AW23)</f>
        <v>0</v>
      </c>
      <c r="DC23" s="43">
        <f t="shared" ref="DC23:DC24" si="263">SUM(DD23:DE23)</f>
        <v>19.445</v>
      </c>
      <c r="DD23" s="43">
        <v>19.445</v>
      </c>
      <c r="DE23" s="43"/>
      <c r="DF23" s="54">
        <f>SUM(DG23:DH23)</f>
        <v>20.019500000000001</v>
      </c>
      <c r="DG23" s="41">
        <f t="shared" si="147"/>
        <v>20.019500000000001</v>
      </c>
      <c r="DH23" s="41">
        <f t="shared" ref="DH23:DH24" si="264">SUM(GS23/12)</f>
        <v>0</v>
      </c>
      <c r="DI23" s="41">
        <f t="shared" ref="DI23:DI24" si="265">SUM(DJ23:DK23)</f>
        <v>0</v>
      </c>
      <c r="DJ23" s="42">
        <f>SUM('[1]ПОЛНАЯ СЕБЕСТОИМОСТЬ ВОДА 2020'!AY23)</f>
        <v>0</v>
      </c>
      <c r="DK23" s="42">
        <f>SUM('[1]ПОЛНАЯ СЕБЕСТОИМОСТЬ ВОДА 2020'!AZ23)</f>
        <v>0</v>
      </c>
      <c r="DL23" s="43">
        <f t="shared" ref="DL23:DL24" si="266">SUM(DM23:DN23)</f>
        <v>25.414000000000001</v>
      </c>
      <c r="DM23" s="43">
        <v>25.414000000000001</v>
      </c>
      <c r="DN23" s="43"/>
      <c r="DO23" s="57">
        <f>SUM(DP23:DQ23)</f>
        <v>60.058500000000002</v>
      </c>
      <c r="DP23" s="44">
        <f t="shared" ref="DP23:DQ24" si="267">SUM(CO23+CX23+DG23)</f>
        <v>60.058500000000002</v>
      </c>
      <c r="DQ23" s="44">
        <f t="shared" si="267"/>
        <v>0</v>
      </c>
      <c r="DR23" s="57">
        <f>SUM(DS23:DT23)</f>
        <v>0</v>
      </c>
      <c r="DS23" s="44">
        <f t="shared" ref="DS23:DW24" si="268">SUM(CR23+DA23+DJ23)</f>
        <v>0</v>
      </c>
      <c r="DT23" s="44">
        <f t="shared" si="268"/>
        <v>0</v>
      </c>
      <c r="DU23" s="58">
        <f t="shared" si="268"/>
        <v>60.775000000000006</v>
      </c>
      <c r="DV23" s="44">
        <f t="shared" si="268"/>
        <v>60.775000000000006</v>
      </c>
      <c r="DW23" s="44">
        <f t="shared" si="268"/>
        <v>0</v>
      </c>
      <c r="DX23" s="57">
        <f>SUM(DY23:DZ23)</f>
        <v>-60.058500000000002</v>
      </c>
      <c r="DY23" s="59">
        <f t="shared" si="5"/>
        <v>-60.058500000000002</v>
      </c>
      <c r="DZ23" s="59">
        <f t="shared" si="5"/>
        <v>0</v>
      </c>
      <c r="EA23" s="57">
        <f>SUM(EB23:EC23)</f>
        <v>180.1755</v>
      </c>
      <c r="EB23" s="44">
        <f t="shared" ref="EB23:EC24" si="269">SUM(CC23+DP23)</f>
        <v>180.1755</v>
      </c>
      <c r="EC23" s="44">
        <f t="shared" si="269"/>
        <v>0</v>
      </c>
      <c r="ED23" s="57">
        <f>SUM(EE23:EF23)</f>
        <v>146.66899999999998</v>
      </c>
      <c r="EE23" s="44">
        <f t="shared" ref="EE23:EI24" si="270">SUM(CF23+DS23)</f>
        <v>146.66899999999998</v>
      </c>
      <c r="EF23" s="44">
        <f t="shared" si="270"/>
        <v>0</v>
      </c>
      <c r="EG23" s="44">
        <f t="shared" si="270"/>
        <v>198.37800000000001</v>
      </c>
      <c r="EH23" s="44">
        <f t="shared" si="270"/>
        <v>198.37800000000001</v>
      </c>
      <c r="EI23" s="44">
        <f t="shared" si="270"/>
        <v>0</v>
      </c>
      <c r="EJ23" s="57">
        <f>SUM(EK23:EL23)</f>
        <v>-33.506500000000017</v>
      </c>
      <c r="EK23" s="59">
        <f t="shared" si="7"/>
        <v>-33.506500000000017</v>
      </c>
      <c r="EL23" s="59">
        <f t="shared" si="7"/>
        <v>0</v>
      </c>
      <c r="EM23" s="54">
        <f>SUM(EN23:EO23)</f>
        <v>20.019500000000001</v>
      </c>
      <c r="EN23" s="41">
        <f t="shared" ref="EN23:EN24" si="271">SUM(GA23/12)</f>
        <v>20.019500000000001</v>
      </c>
      <c r="EO23" s="41">
        <f t="shared" ref="EO23:EO24" si="272">SUM(GB23/12)</f>
        <v>0</v>
      </c>
      <c r="EP23" s="41">
        <f t="shared" ref="EP23:EP24" si="273">SUM(EQ23:ER23)</f>
        <v>0</v>
      </c>
      <c r="EQ23" s="42">
        <f>SUM('[1]ПОЛНАЯ СЕБЕСТОИМОСТЬ ВОДА 2020'!BQ23)</f>
        <v>0</v>
      </c>
      <c r="ER23" s="42">
        <f>SUM('[1]ПОЛНАЯ СЕБЕСТОИМОСТЬ ВОДА 2020'!BR23)</f>
        <v>0</v>
      </c>
      <c r="ES23" s="43">
        <f t="shared" ref="ES23:ES24" si="274">SUM(ET23:EU23)</f>
        <v>24.312000000000001</v>
      </c>
      <c r="ET23" s="43">
        <v>24.312000000000001</v>
      </c>
      <c r="EU23" s="43"/>
      <c r="EV23" s="54">
        <f>SUM(EW23:EX23)</f>
        <v>20.019500000000001</v>
      </c>
      <c r="EW23" s="41">
        <f t="shared" ref="EW23:EW24" si="275">SUM(GA23/12)</f>
        <v>20.019500000000001</v>
      </c>
      <c r="EX23" s="41">
        <f t="shared" ref="EX23:EX24" si="276">SUM(GB23/12)</f>
        <v>0</v>
      </c>
      <c r="EY23" s="41">
        <f t="shared" ref="EY23:EY24" si="277">SUM(EZ23:FA23)</f>
        <v>0</v>
      </c>
      <c r="EZ23" s="42">
        <f>SUM('[1]ПОЛНАЯ СЕБЕСТОИМОСТЬ ВОДА 2020'!BT23)</f>
        <v>0</v>
      </c>
      <c r="FA23" s="42">
        <f>SUM('[1]ПОЛНАЯ СЕБЕСТОИМОСТЬ ВОДА 2020'!BU23)</f>
        <v>0</v>
      </c>
      <c r="FB23" s="43">
        <f t="shared" ref="FB23:FB24" si="278">SUM(FC23:FD23)</f>
        <v>26.53</v>
      </c>
      <c r="FC23" s="43">
        <v>26.53</v>
      </c>
      <c r="FD23" s="43"/>
      <c r="FE23" s="54">
        <f>SUM(FF23:FG23)</f>
        <v>20.019500000000001</v>
      </c>
      <c r="FF23" s="41">
        <f t="shared" ref="FF23:FF24" si="279">SUM(GA23/12)</f>
        <v>20.019500000000001</v>
      </c>
      <c r="FG23" s="41">
        <f t="shared" ref="FG23:FG24" si="280">SUM(GB23/12)</f>
        <v>0</v>
      </c>
      <c r="FH23" s="41">
        <f t="shared" ref="FH23:FH24" si="281">SUM(FI23:FJ23)</f>
        <v>0</v>
      </c>
      <c r="FI23" s="42">
        <f>SUM('[1]ПОЛНАЯ СЕБЕСТОИМОСТЬ ВОДА 2020'!BW23)</f>
        <v>0</v>
      </c>
      <c r="FJ23" s="42">
        <f>SUM('[1]ПОЛНАЯ СЕБЕСТОИМОСТЬ ВОДА 2020'!BX23)</f>
        <v>0</v>
      </c>
      <c r="FK23" s="43">
        <f t="shared" ref="FK23:FK24" si="282">SUM(FL23:FM23)</f>
        <v>24.265999999999998</v>
      </c>
      <c r="FL23" s="43">
        <v>24.265999999999998</v>
      </c>
      <c r="FM23" s="43"/>
      <c r="FN23" s="57">
        <f>SUM(FO23:FP23)</f>
        <v>60.058500000000002</v>
      </c>
      <c r="FO23" s="44">
        <f t="shared" ref="FO23:FP24" si="283">SUM(EN23+EW23+FF23)</f>
        <v>60.058500000000002</v>
      </c>
      <c r="FP23" s="44">
        <f t="shared" si="283"/>
        <v>0</v>
      </c>
      <c r="FQ23" s="57">
        <f>SUM(FR23:FS23)</f>
        <v>0</v>
      </c>
      <c r="FR23" s="44">
        <f t="shared" ref="FR23:FV24" si="284">SUM(EQ23+EZ23+FI23)</f>
        <v>0</v>
      </c>
      <c r="FS23" s="44">
        <f t="shared" si="284"/>
        <v>0</v>
      </c>
      <c r="FT23" s="58">
        <f t="shared" si="284"/>
        <v>75.108000000000004</v>
      </c>
      <c r="FU23" s="58">
        <f t="shared" si="284"/>
        <v>75.108000000000004</v>
      </c>
      <c r="FV23" s="58">
        <f t="shared" si="284"/>
        <v>0</v>
      </c>
      <c r="FW23" s="57">
        <f>SUM(FX23:FY23)</f>
        <v>-60.058500000000002</v>
      </c>
      <c r="FX23" s="59">
        <f t="shared" si="9"/>
        <v>-60.058500000000002</v>
      </c>
      <c r="FY23" s="59">
        <f t="shared" si="9"/>
        <v>0</v>
      </c>
      <c r="FZ23" s="57">
        <f>SUM(GA23:GB23)</f>
        <v>240.23400000000001</v>
      </c>
      <c r="GA23" s="57">
        <f>SUM([1]объемы!BD58)</f>
        <v>240.23400000000001</v>
      </c>
      <c r="GB23" s="57">
        <f>SUM([1]объемы!BE58)</f>
        <v>0</v>
      </c>
      <c r="GC23" s="57">
        <f>SUM(GD23:GE23)</f>
        <v>146.66899999999998</v>
      </c>
      <c r="GD23" s="58">
        <f t="shared" ref="GD23:GE24" si="285">SUM(EE23+FR23)</f>
        <v>146.66899999999998</v>
      </c>
      <c r="GE23" s="58">
        <f t="shared" si="285"/>
        <v>0</v>
      </c>
      <c r="GF23" s="58">
        <f>SUM(EG23+FT23)</f>
        <v>273.48599999999999</v>
      </c>
      <c r="GG23" s="58">
        <f t="shared" ref="GG23:GH24" si="286">SUM(EH23+FU23)</f>
        <v>273.48599999999999</v>
      </c>
      <c r="GH23" s="58">
        <f t="shared" si="286"/>
        <v>0</v>
      </c>
      <c r="GI23" s="57">
        <f>SUM(GJ23:GK23)</f>
        <v>-93.565000000000026</v>
      </c>
      <c r="GJ23" s="59">
        <f t="shared" si="12"/>
        <v>-93.565000000000026</v>
      </c>
      <c r="GK23" s="59">
        <f t="shared" si="12"/>
        <v>0</v>
      </c>
      <c r="GL23" s="4"/>
      <c r="GM23" s="39">
        <f t="shared" si="13"/>
        <v>240.23399999999995</v>
      </c>
    </row>
    <row r="24" spans="1:195" ht="18.75" x14ac:dyDescent="0.3">
      <c r="A24" s="47" t="s">
        <v>46</v>
      </c>
      <c r="B24" s="54">
        <f>SUM(C24:D24)</f>
        <v>2.8887499999999999</v>
      </c>
      <c r="C24" s="54">
        <f t="shared" si="96"/>
        <v>2.8887499999999999</v>
      </c>
      <c r="D24" s="54">
        <f t="shared" si="96"/>
        <v>0</v>
      </c>
      <c r="E24" s="41">
        <f t="shared" si="235"/>
        <v>0</v>
      </c>
      <c r="F24" s="42">
        <f>SUM('[1]ПОЛНАЯ СЕБЕСТОИМОСТЬ ВОДА 2020'!F24)</f>
        <v>0</v>
      </c>
      <c r="G24" s="42">
        <f>SUM('[1]ПОЛНАЯ СЕБЕСТОИМОСТЬ ВОДА 2020'!G24)</f>
        <v>0</v>
      </c>
      <c r="H24" s="43">
        <f t="shared" si="236"/>
        <v>0</v>
      </c>
      <c r="I24" s="43"/>
      <c r="J24" s="43"/>
      <c r="K24" s="54">
        <f>SUM(L24:M24)</f>
        <v>2.8887499999999999</v>
      </c>
      <c r="L24" s="54">
        <f>SUM(GA24/12)</f>
        <v>2.8887499999999999</v>
      </c>
      <c r="M24" s="54">
        <f>SUM(GB24/12)</f>
        <v>0</v>
      </c>
      <c r="N24" s="41">
        <f t="shared" si="237"/>
        <v>0</v>
      </c>
      <c r="O24" s="42">
        <f>SUM('[1]ПОЛНАЯ СЕБЕСТОИМОСТЬ ВОДА 2020'!I24)</f>
        <v>0</v>
      </c>
      <c r="P24" s="42">
        <f>SUM('[1]ПОЛНАЯ СЕБЕСТОИМОСТЬ ВОДА 2020'!J24)</f>
        <v>0</v>
      </c>
      <c r="Q24" s="43">
        <f t="shared" si="238"/>
        <v>0</v>
      </c>
      <c r="R24" s="43"/>
      <c r="S24" s="43"/>
      <c r="T24" s="54">
        <f>SUM(U24:V24)</f>
        <v>2.8887499999999999</v>
      </c>
      <c r="U24" s="54">
        <f>SUM(GA24/12)</f>
        <v>2.8887499999999999</v>
      </c>
      <c r="V24" s="54">
        <f>SUM(GB24/12)</f>
        <v>0</v>
      </c>
      <c r="W24" s="41">
        <f t="shared" si="239"/>
        <v>0</v>
      </c>
      <c r="X24" s="42">
        <f>SUM('[1]ПОЛНАЯ СЕБЕСТОИМОСТЬ ВОДА 2020'!L24)</f>
        <v>0</v>
      </c>
      <c r="Y24" s="42">
        <f>SUM('[1]ПОЛНАЯ СЕБЕСТОИМОСТЬ ВОДА 2020'!M24)</f>
        <v>0</v>
      </c>
      <c r="Z24" s="43">
        <f t="shared" si="240"/>
        <v>0</v>
      </c>
      <c r="AA24" s="43"/>
      <c r="AB24" s="43"/>
      <c r="AC24" s="57">
        <f>SUM(AD24:AE24)</f>
        <v>8.6662499999999998</v>
      </c>
      <c r="AD24" s="44">
        <f t="shared" si="241"/>
        <v>8.6662499999999998</v>
      </c>
      <c r="AE24" s="44">
        <f t="shared" si="241"/>
        <v>0</v>
      </c>
      <c r="AF24" s="57">
        <f>SUM(AG24:AH24)</f>
        <v>0</v>
      </c>
      <c r="AG24" s="44">
        <f t="shared" si="242"/>
        <v>0</v>
      </c>
      <c r="AH24" s="44">
        <f t="shared" si="242"/>
        <v>0</v>
      </c>
      <c r="AI24" s="58">
        <f t="shared" si="242"/>
        <v>0</v>
      </c>
      <c r="AJ24" s="58">
        <f t="shared" si="242"/>
        <v>0</v>
      </c>
      <c r="AK24" s="58">
        <f t="shared" si="242"/>
        <v>0</v>
      </c>
      <c r="AL24" s="57">
        <f>SUM(AM24:AN24)</f>
        <v>-8.6662499999999998</v>
      </c>
      <c r="AM24" s="44">
        <f t="shared" si="243"/>
        <v>-8.6662499999999998</v>
      </c>
      <c r="AN24" s="44">
        <f t="shared" si="243"/>
        <v>0</v>
      </c>
      <c r="AO24" s="54">
        <f>SUM(AP24:AQ24)</f>
        <v>2.8887499999999999</v>
      </c>
      <c r="AP24" s="54">
        <f>SUM(GA24/12)</f>
        <v>2.8887499999999999</v>
      </c>
      <c r="AQ24" s="54">
        <f>SUM(GB24/12)</f>
        <v>0</v>
      </c>
      <c r="AR24" s="41">
        <f t="shared" si="244"/>
        <v>0</v>
      </c>
      <c r="AS24" s="42">
        <f>SUM('[1]ПОЛНАЯ СЕБЕСТОИМОСТЬ ВОДА 2020'!U24)</f>
        <v>0</v>
      </c>
      <c r="AT24" s="42">
        <f>SUM('[1]ПОЛНАЯ СЕБЕСТОИМОСТЬ ВОДА 2020'!V24)</f>
        <v>0</v>
      </c>
      <c r="AU24" s="43">
        <f t="shared" si="245"/>
        <v>0</v>
      </c>
      <c r="AV24" s="43"/>
      <c r="AW24" s="43"/>
      <c r="AX24" s="54">
        <f>SUM(AY24:AZ24)</f>
        <v>2.8887499999999999</v>
      </c>
      <c r="AY24" s="54">
        <f>SUM(GA24/12)</f>
        <v>2.8887499999999999</v>
      </c>
      <c r="AZ24" s="54">
        <f>SUM(GB24/12)</f>
        <v>0</v>
      </c>
      <c r="BA24" s="41">
        <f t="shared" si="246"/>
        <v>0</v>
      </c>
      <c r="BB24" s="42">
        <f>SUM('[1]ПОЛНАЯ СЕБЕСТОИМОСТЬ ВОДА 2020'!X24)</f>
        <v>0</v>
      </c>
      <c r="BC24" s="42">
        <f>SUM('[1]ПОЛНАЯ СЕБЕСТОИМОСТЬ ВОДА 2020'!Y24)</f>
        <v>0</v>
      </c>
      <c r="BD24" s="43">
        <f t="shared" si="247"/>
        <v>0</v>
      </c>
      <c r="BE24" s="43"/>
      <c r="BF24" s="43"/>
      <c r="BG24" s="54">
        <f>SUM(BH24:BI24)</f>
        <v>2.8887499999999999</v>
      </c>
      <c r="BH24" s="54">
        <f>SUM(GA24/12)</f>
        <v>2.8887499999999999</v>
      </c>
      <c r="BI24" s="54">
        <f>SUM(GB24/12)</f>
        <v>0</v>
      </c>
      <c r="BJ24" s="41">
        <f t="shared" si="248"/>
        <v>0</v>
      </c>
      <c r="BK24" s="42">
        <f>SUM('[1]ПОЛНАЯ СЕБЕСТОИМОСТЬ ВОДА 2020'!AA24)</f>
        <v>0</v>
      </c>
      <c r="BL24" s="42">
        <f>SUM('[1]ПОЛНАЯ СЕБЕСТОИМОСТЬ ВОДА 2020'!AB24)</f>
        <v>0</v>
      </c>
      <c r="BM24" s="43">
        <f t="shared" si="249"/>
        <v>0</v>
      </c>
      <c r="BN24" s="43"/>
      <c r="BO24" s="43"/>
      <c r="BP24" s="57">
        <f>SUM(BQ24:BR24)</f>
        <v>8.6662499999999998</v>
      </c>
      <c r="BQ24" s="44">
        <f t="shared" si="250"/>
        <v>8.6662499999999998</v>
      </c>
      <c r="BR24" s="44">
        <f t="shared" si="250"/>
        <v>0</v>
      </c>
      <c r="BS24" s="57">
        <f>SUM(BT24:BU24)</f>
        <v>0</v>
      </c>
      <c r="BT24" s="44">
        <f t="shared" si="251"/>
        <v>0</v>
      </c>
      <c r="BU24" s="44">
        <f t="shared" si="251"/>
        <v>0</v>
      </c>
      <c r="BV24" s="58">
        <f t="shared" si="251"/>
        <v>0</v>
      </c>
      <c r="BW24" s="44">
        <f t="shared" si="251"/>
        <v>0</v>
      </c>
      <c r="BX24" s="44">
        <f t="shared" si="251"/>
        <v>0</v>
      </c>
      <c r="BY24" s="57">
        <f>SUM(BZ24:CA24)</f>
        <v>-8.6662499999999998</v>
      </c>
      <c r="BZ24" s="44">
        <f t="shared" si="252"/>
        <v>-8.6662499999999998</v>
      </c>
      <c r="CA24" s="44">
        <f t="shared" si="252"/>
        <v>0</v>
      </c>
      <c r="CB24" s="57">
        <f>SUM(CC24:CD24)</f>
        <v>17.3325</v>
      </c>
      <c r="CC24" s="44">
        <f t="shared" si="253"/>
        <v>17.3325</v>
      </c>
      <c r="CD24" s="44">
        <f t="shared" si="253"/>
        <v>0</v>
      </c>
      <c r="CE24" s="57">
        <f>SUM(CF24:CG24)</f>
        <v>0</v>
      </c>
      <c r="CF24" s="44">
        <f t="shared" si="254"/>
        <v>0</v>
      </c>
      <c r="CG24" s="44">
        <f t="shared" si="254"/>
        <v>0</v>
      </c>
      <c r="CH24" s="58">
        <f>SUM(AI24+BV24)</f>
        <v>0</v>
      </c>
      <c r="CI24" s="58">
        <f t="shared" si="255"/>
        <v>0</v>
      </c>
      <c r="CJ24" s="58">
        <f t="shared" si="255"/>
        <v>0</v>
      </c>
      <c r="CK24" s="57">
        <f>SUM(CL24:CM24)</f>
        <v>-17.3325</v>
      </c>
      <c r="CL24" s="59">
        <f t="shared" si="3"/>
        <v>-17.3325</v>
      </c>
      <c r="CM24" s="59">
        <f t="shared" si="3"/>
        <v>0</v>
      </c>
      <c r="CN24" s="54">
        <f>SUM(CO24:CP24)</f>
        <v>2.8887499999999999</v>
      </c>
      <c r="CO24" s="41">
        <f t="shared" si="256"/>
        <v>2.8887499999999999</v>
      </c>
      <c r="CP24" s="41">
        <f t="shared" si="257"/>
        <v>0</v>
      </c>
      <c r="CQ24" s="41">
        <f t="shared" si="258"/>
        <v>0</v>
      </c>
      <c r="CR24" s="42">
        <f>SUM('[1]ПОЛНАЯ СЕБЕСТОИМОСТЬ ВОДА 2020'!AS24)</f>
        <v>0</v>
      </c>
      <c r="CS24" s="42">
        <f>SUM('[1]ПОЛНАЯ СЕБЕСТОИМОСТЬ ВОДА 2020'!AT24)</f>
        <v>0</v>
      </c>
      <c r="CT24" s="43">
        <f t="shared" si="259"/>
        <v>0</v>
      </c>
      <c r="CU24" s="43"/>
      <c r="CV24" s="43"/>
      <c r="CW24" s="54">
        <f>SUM(CX24:CY24)</f>
        <v>2.8887499999999999</v>
      </c>
      <c r="CX24" s="41">
        <f t="shared" si="260"/>
        <v>2.8887499999999999</v>
      </c>
      <c r="CY24" s="41">
        <f t="shared" si="261"/>
        <v>0</v>
      </c>
      <c r="CZ24" s="41">
        <f t="shared" si="262"/>
        <v>0</v>
      </c>
      <c r="DA24" s="42">
        <f>SUM('[1]ПОЛНАЯ СЕБЕСТОИМОСТЬ ВОДА 2020'!AV24)</f>
        <v>0</v>
      </c>
      <c r="DB24" s="42">
        <f>SUM('[1]ПОЛНАЯ СЕБЕСТОИМОСТЬ ВОДА 2020'!AW24)</f>
        <v>0</v>
      </c>
      <c r="DC24" s="43">
        <f t="shared" si="263"/>
        <v>0</v>
      </c>
      <c r="DD24" s="43"/>
      <c r="DE24" s="43"/>
      <c r="DF24" s="54">
        <f>SUM(DG24:DH24)</f>
        <v>2.8887499999999999</v>
      </c>
      <c r="DG24" s="41">
        <f t="shared" si="147"/>
        <v>2.8887499999999999</v>
      </c>
      <c r="DH24" s="41">
        <f t="shared" si="264"/>
        <v>0</v>
      </c>
      <c r="DI24" s="41">
        <f t="shared" si="265"/>
        <v>0</v>
      </c>
      <c r="DJ24" s="42">
        <f>SUM('[1]ПОЛНАЯ СЕБЕСТОИМОСТЬ ВОДА 2020'!AY24)</f>
        <v>0</v>
      </c>
      <c r="DK24" s="42">
        <f>SUM('[1]ПОЛНАЯ СЕБЕСТОИМОСТЬ ВОДА 2020'!AZ24)</f>
        <v>0</v>
      </c>
      <c r="DL24" s="43">
        <f t="shared" si="266"/>
        <v>0</v>
      </c>
      <c r="DM24" s="43"/>
      <c r="DN24" s="43"/>
      <c r="DO24" s="57">
        <f>SUM(DP24:DQ24)</f>
        <v>8.6662499999999998</v>
      </c>
      <c r="DP24" s="44">
        <f t="shared" si="267"/>
        <v>8.6662499999999998</v>
      </c>
      <c r="DQ24" s="44">
        <f t="shared" si="267"/>
        <v>0</v>
      </c>
      <c r="DR24" s="57">
        <f>SUM(DS24:DT24)</f>
        <v>0</v>
      </c>
      <c r="DS24" s="44">
        <f t="shared" si="268"/>
        <v>0</v>
      </c>
      <c r="DT24" s="44">
        <f t="shared" si="268"/>
        <v>0</v>
      </c>
      <c r="DU24" s="58">
        <f t="shared" si="268"/>
        <v>0</v>
      </c>
      <c r="DV24" s="44">
        <f t="shared" si="268"/>
        <v>0</v>
      </c>
      <c r="DW24" s="44">
        <f t="shared" si="268"/>
        <v>0</v>
      </c>
      <c r="DX24" s="57">
        <f>SUM(DY24:DZ24)</f>
        <v>-8.6662499999999998</v>
      </c>
      <c r="DY24" s="59">
        <f t="shared" si="5"/>
        <v>-8.6662499999999998</v>
      </c>
      <c r="DZ24" s="59">
        <f t="shared" si="5"/>
        <v>0</v>
      </c>
      <c r="EA24" s="57">
        <f>SUM(EB24:EC24)</f>
        <v>25.998750000000001</v>
      </c>
      <c r="EB24" s="44">
        <f t="shared" si="269"/>
        <v>25.998750000000001</v>
      </c>
      <c r="EC24" s="44">
        <f t="shared" si="269"/>
        <v>0</v>
      </c>
      <c r="ED24" s="57">
        <f>SUM(EE24:EF24)</f>
        <v>0</v>
      </c>
      <c r="EE24" s="44">
        <f t="shared" si="270"/>
        <v>0</v>
      </c>
      <c r="EF24" s="44">
        <f t="shared" si="270"/>
        <v>0</v>
      </c>
      <c r="EG24" s="44">
        <f t="shared" si="270"/>
        <v>0</v>
      </c>
      <c r="EH24" s="44">
        <f t="shared" si="270"/>
        <v>0</v>
      </c>
      <c r="EI24" s="44">
        <f t="shared" si="270"/>
        <v>0</v>
      </c>
      <c r="EJ24" s="57">
        <f>SUM(EK24:EL24)</f>
        <v>-25.998750000000001</v>
      </c>
      <c r="EK24" s="59">
        <f t="shared" si="7"/>
        <v>-25.998750000000001</v>
      </c>
      <c r="EL24" s="59">
        <f t="shared" si="7"/>
        <v>0</v>
      </c>
      <c r="EM24" s="54">
        <f>SUM(EN24:EO24)</f>
        <v>2.8887499999999999</v>
      </c>
      <c r="EN24" s="41">
        <f t="shared" si="271"/>
        <v>2.8887499999999999</v>
      </c>
      <c r="EO24" s="41">
        <f t="shared" si="272"/>
        <v>0</v>
      </c>
      <c r="EP24" s="41">
        <f t="shared" si="273"/>
        <v>0</v>
      </c>
      <c r="EQ24" s="42">
        <f>SUM('[1]ПОЛНАЯ СЕБЕСТОИМОСТЬ ВОДА 2020'!BQ24)</f>
        <v>0</v>
      </c>
      <c r="ER24" s="42">
        <f>SUM('[1]ПОЛНАЯ СЕБЕСТОИМОСТЬ ВОДА 2020'!BR24)</f>
        <v>0</v>
      </c>
      <c r="ES24" s="43">
        <f t="shared" si="274"/>
        <v>0</v>
      </c>
      <c r="ET24" s="43"/>
      <c r="EU24" s="43"/>
      <c r="EV24" s="54">
        <f>SUM(EW24:EX24)</f>
        <v>2.8887499999999999</v>
      </c>
      <c r="EW24" s="41">
        <f t="shared" si="275"/>
        <v>2.8887499999999999</v>
      </c>
      <c r="EX24" s="41">
        <f t="shared" si="276"/>
        <v>0</v>
      </c>
      <c r="EY24" s="41">
        <f t="shared" si="277"/>
        <v>0</v>
      </c>
      <c r="EZ24" s="42">
        <f>SUM('[1]ПОЛНАЯ СЕБЕСТОИМОСТЬ ВОДА 2020'!BT24)</f>
        <v>0</v>
      </c>
      <c r="FA24" s="42">
        <f>SUM('[1]ПОЛНАЯ СЕБЕСТОИМОСТЬ ВОДА 2020'!BU24)</f>
        <v>0</v>
      </c>
      <c r="FB24" s="43">
        <f t="shared" si="278"/>
        <v>0</v>
      </c>
      <c r="FC24" s="43"/>
      <c r="FD24" s="43"/>
      <c r="FE24" s="54">
        <f>SUM(FF24:FG24)</f>
        <v>2.8887499999999999</v>
      </c>
      <c r="FF24" s="41">
        <f t="shared" si="279"/>
        <v>2.8887499999999999</v>
      </c>
      <c r="FG24" s="41">
        <f t="shared" si="280"/>
        <v>0</v>
      </c>
      <c r="FH24" s="41">
        <f t="shared" si="281"/>
        <v>0</v>
      </c>
      <c r="FI24" s="42">
        <f>SUM('[1]ПОЛНАЯ СЕБЕСТОИМОСТЬ ВОДА 2020'!BW24)</f>
        <v>0</v>
      </c>
      <c r="FJ24" s="42">
        <f>SUM('[1]ПОЛНАЯ СЕБЕСТОИМОСТЬ ВОДА 2020'!BX24)</f>
        <v>0</v>
      </c>
      <c r="FK24" s="43">
        <f t="shared" si="282"/>
        <v>0</v>
      </c>
      <c r="FL24" s="43"/>
      <c r="FM24" s="43"/>
      <c r="FN24" s="57">
        <f>SUM(FO24:FP24)</f>
        <v>8.6662499999999998</v>
      </c>
      <c r="FO24" s="44">
        <f t="shared" si="283"/>
        <v>8.6662499999999998</v>
      </c>
      <c r="FP24" s="44">
        <f t="shared" si="283"/>
        <v>0</v>
      </c>
      <c r="FQ24" s="57">
        <f>SUM(FR24:FS24)</f>
        <v>0</v>
      </c>
      <c r="FR24" s="44">
        <f t="shared" si="284"/>
        <v>0</v>
      </c>
      <c r="FS24" s="44">
        <f t="shared" si="284"/>
        <v>0</v>
      </c>
      <c r="FT24" s="58">
        <f t="shared" si="284"/>
        <v>0</v>
      </c>
      <c r="FU24" s="58">
        <f t="shared" si="284"/>
        <v>0</v>
      </c>
      <c r="FV24" s="58">
        <f t="shared" si="284"/>
        <v>0</v>
      </c>
      <c r="FW24" s="57">
        <f>SUM(FX24:FY24)</f>
        <v>-8.6662499999999998</v>
      </c>
      <c r="FX24" s="59">
        <f t="shared" si="9"/>
        <v>-8.6662499999999998</v>
      </c>
      <c r="FY24" s="59">
        <f t="shared" si="9"/>
        <v>0</v>
      </c>
      <c r="FZ24" s="57">
        <f>SUM(GA24:GB24)</f>
        <v>34.664999999999999</v>
      </c>
      <c r="GA24" s="57">
        <f>SUM([1]объемы!BD59)</f>
        <v>34.664999999999999</v>
      </c>
      <c r="GB24" s="57">
        <f>SUM([1]объемы!BE59)</f>
        <v>0</v>
      </c>
      <c r="GC24" s="57">
        <f>SUM(GD24:GE24)</f>
        <v>0</v>
      </c>
      <c r="GD24" s="58">
        <f t="shared" si="285"/>
        <v>0</v>
      </c>
      <c r="GE24" s="58">
        <f t="shared" si="285"/>
        <v>0</v>
      </c>
      <c r="GF24" s="61">
        <f>SUM(EG24+FT24)</f>
        <v>0</v>
      </c>
      <c r="GG24" s="61">
        <f t="shared" si="286"/>
        <v>0</v>
      </c>
      <c r="GH24" s="61">
        <f t="shared" si="286"/>
        <v>0</v>
      </c>
      <c r="GI24" s="57">
        <f>SUM(GJ24:GK24)</f>
        <v>-34.664999999999999</v>
      </c>
      <c r="GJ24" s="59">
        <f t="shared" si="12"/>
        <v>-34.664999999999999</v>
      </c>
      <c r="GK24" s="59">
        <f t="shared" si="12"/>
        <v>0</v>
      </c>
      <c r="GL24" s="4"/>
      <c r="GM24" s="39">
        <f t="shared" si="13"/>
        <v>34.665000000000006</v>
      </c>
    </row>
    <row r="25" spans="1:195" ht="18.75" x14ac:dyDescent="0.3">
      <c r="A25" s="6" t="s">
        <v>47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8"/>
      <c r="GL25" s="4"/>
    </row>
    <row r="26" spans="1:195" ht="20.25" customHeight="1" x14ac:dyDescent="0.2">
      <c r="A26" s="10" t="s">
        <v>3</v>
      </c>
      <c r="B26" s="11" t="s">
        <v>4</v>
      </c>
      <c r="C26" s="12"/>
      <c r="D26" s="12"/>
      <c r="E26" s="13"/>
      <c r="F26" s="13"/>
      <c r="G26" s="13"/>
      <c r="H26" s="13"/>
      <c r="I26" s="14"/>
      <c r="J26" s="15"/>
      <c r="K26" s="11" t="s">
        <v>5</v>
      </c>
      <c r="L26" s="12"/>
      <c r="M26" s="12"/>
      <c r="N26" s="13"/>
      <c r="O26" s="13"/>
      <c r="P26" s="13"/>
      <c r="Q26" s="13"/>
      <c r="R26" s="14"/>
      <c r="S26" s="15"/>
      <c r="T26" s="11" t="s">
        <v>6</v>
      </c>
      <c r="U26" s="12"/>
      <c r="V26" s="12"/>
      <c r="W26" s="13"/>
      <c r="X26" s="13"/>
      <c r="Y26" s="13"/>
      <c r="Z26" s="13"/>
      <c r="AA26" s="16"/>
      <c r="AB26" s="17"/>
      <c r="AC26" s="18" t="s">
        <v>7</v>
      </c>
      <c r="AD26" s="19"/>
      <c r="AE26" s="19"/>
      <c r="AF26" s="20"/>
      <c r="AG26" s="20"/>
      <c r="AH26" s="20"/>
      <c r="AI26" s="20"/>
      <c r="AJ26" s="20"/>
      <c r="AK26" s="20"/>
      <c r="AL26" s="20"/>
      <c r="AM26" s="20"/>
      <c r="AN26" s="20"/>
      <c r="AO26" s="11" t="s">
        <v>8</v>
      </c>
      <c r="AP26" s="12"/>
      <c r="AQ26" s="12"/>
      <c r="AR26" s="13"/>
      <c r="AS26" s="13"/>
      <c r="AT26" s="13"/>
      <c r="AU26" s="13"/>
      <c r="AV26" s="16"/>
      <c r="AW26" s="17"/>
      <c r="AX26" s="11" t="s">
        <v>9</v>
      </c>
      <c r="AY26" s="12"/>
      <c r="AZ26" s="12"/>
      <c r="BA26" s="13"/>
      <c r="BB26" s="13"/>
      <c r="BC26" s="13"/>
      <c r="BD26" s="13"/>
      <c r="BE26" s="14"/>
      <c r="BF26" s="15"/>
      <c r="BG26" s="11" t="s">
        <v>10</v>
      </c>
      <c r="BH26" s="12"/>
      <c r="BI26" s="12"/>
      <c r="BJ26" s="13"/>
      <c r="BK26" s="13"/>
      <c r="BL26" s="13"/>
      <c r="BM26" s="13"/>
      <c r="BN26" s="14"/>
      <c r="BO26" s="15"/>
      <c r="BP26" s="18" t="s">
        <v>11</v>
      </c>
      <c r="BQ26" s="19"/>
      <c r="BR26" s="19"/>
      <c r="BS26" s="20"/>
      <c r="BT26" s="20"/>
      <c r="BU26" s="20"/>
      <c r="BV26" s="20"/>
      <c r="BW26" s="20"/>
      <c r="BX26" s="20"/>
      <c r="BY26" s="14"/>
      <c r="BZ26" s="14"/>
      <c r="CA26" s="14"/>
      <c r="CB26" s="18" t="s">
        <v>12</v>
      </c>
      <c r="CC26" s="19"/>
      <c r="CD26" s="19"/>
      <c r="CE26" s="20"/>
      <c r="CF26" s="20"/>
      <c r="CG26" s="20"/>
      <c r="CH26" s="20"/>
      <c r="CI26" s="20"/>
      <c r="CJ26" s="20"/>
      <c r="CK26" s="14"/>
      <c r="CL26" s="14"/>
      <c r="CM26" s="14"/>
      <c r="CN26" s="11" t="s">
        <v>13</v>
      </c>
      <c r="CO26" s="12"/>
      <c r="CP26" s="12"/>
      <c r="CQ26" s="13"/>
      <c r="CR26" s="13"/>
      <c r="CS26" s="13"/>
      <c r="CT26" s="13"/>
      <c r="CU26" s="14"/>
      <c r="CV26" s="15"/>
      <c r="CW26" s="11" t="s">
        <v>14</v>
      </c>
      <c r="CX26" s="12"/>
      <c r="CY26" s="12"/>
      <c r="CZ26" s="13"/>
      <c r="DA26" s="13"/>
      <c r="DB26" s="13"/>
      <c r="DC26" s="13"/>
      <c r="DD26" s="14"/>
      <c r="DE26" s="15"/>
      <c r="DF26" s="11" t="s">
        <v>15</v>
      </c>
      <c r="DG26" s="12"/>
      <c r="DH26" s="12"/>
      <c r="DI26" s="13"/>
      <c r="DJ26" s="13"/>
      <c r="DK26" s="13"/>
      <c r="DL26" s="13"/>
      <c r="DM26" s="14"/>
      <c r="DN26" s="15"/>
      <c r="DO26" s="18" t="s">
        <v>16</v>
      </c>
      <c r="DP26" s="19"/>
      <c r="DQ26" s="19"/>
      <c r="DR26" s="20"/>
      <c r="DS26" s="20"/>
      <c r="DT26" s="20"/>
      <c r="DU26" s="20"/>
      <c r="DV26" s="20"/>
      <c r="DW26" s="20"/>
      <c r="DX26" s="14"/>
      <c r="DY26" s="14"/>
      <c r="DZ26" s="14"/>
      <c r="EA26" s="18" t="s">
        <v>17</v>
      </c>
      <c r="EB26" s="19"/>
      <c r="EC26" s="19"/>
      <c r="ED26" s="20"/>
      <c r="EE26" s="20"/>
      <c r="EF26" s="20"/>
      <c r="EG26" s="20"/>
      <c r="EH26" s="20"/>
      <c r="EI26" s="20"/>
      <c r="EJ26" s="14"/>
      <c r="EK26" s="14"/>
      <c r="EL26" s="14"/>
      <c r="EM26" s="11" t="s">
        <v>18</v>
      </c>
      <c r="EN26" s="12"/>
      <c r="EO26" s="12"/>
      <c r="EP26" s="13"/>
      <c r="EQ26" s="13"/>
      <c r="ER26" s="13"/>
      <c r="ES26" s="13"/>
      <c r="ET26" s="14"/>
      <c r="EU26" s="15"/>
      <c r="EV26" s="11" t="s">
        <v>19</v>
      </c>
      <c r="EW26" s="12"/>
      <c r="EX26" s="12"/>
      <c r="EY26" s="13"/>
      <c r="EZ26" s="13"/>
      <c r="FA26" s="13"/>
      <c r="FB26" s="13"/>
      <c r="FC26" s="14"/>
      <c r="FD26" s="15"/>
      <c r="FE26" s="11" t="s">
        <v>20</v>
      </c>
      <c r="FF26" s="12"/>
      <c r="FG26" s="12"/>
      <c r="FH26" s="13"/>
      <c r="FI26" s="13"/>
      <c r="FJ26" s="13"/>
      <c r="FK26" s="13"/>
      <c r="FL26" s="14"/>
      <c r="FM26" s="15"/>
      <c r="FN26" s="18" t="s">
        <v>21</v>
      </c>
      <c r="FO26" s="19"/>
      <c r="FP26" s="19"/>
      <c r="FQ26" s="20"/>
      <c r="FR26" s="20"/>
      <c r="FS26" s="20"/>
      <c r="FT26" s="20"/>
      <c r="FU26" s="20"/>
      <c r="FV26" s="20"/>
      <c r="FW26" s="14"/>
      <c r="FX26" s="14"/>
      <c r="FY26" s="14"/>
      <c r="FZ26" s="18" t="s">
        <v>22</v>
      </c>
      <c r="GA26" s="19"/>
      <c r="GB26" s="19"/>
      <c r="GC26" s="20"/>
      <c r="GD26" s="20"/>
      <c r="GE26" s="20"/>
      <c r="GF26" s="20"/>
      <c r="GG26" s="20"/>
      <c r="GH26" s="20"/>
      <c r="GI26" s="14"/>
      <c r="GJ26" s="14"/>
      <c r="GK26" s="15"/>
      <c r="GL26" s="4"/>
    </row>
    <row r="27" spans="1:195" ht="20.25" customHeight="1" x14ac:dyDescent="0.2">
      <c r="A27" s="10"/>
      <c r="B27" s="21" t="s">
        <v>23</v>
      </c>
      <c r="C27" s="22"/>
      <c r="D27" s="23"/>
      <c r="E27" s="21" t="s">
        <v>24</v>
      </c>
      <c r="F27" s="22"/>
      <c r="G27" s="23"/>
      <c r="H27" s="21" t="s">
        <v>25</v>
      </c>
      <c r="I27" s="22"/>
      <c r="J27" s="23"/>
      <c r="K27" s="21" t="s">
        <v>23</v>
      </c>
      <c r="L27" s="22"/>
      <c r="M27" s="23"/>
      <c r="N27" s="21" t="s">
        <v>24</v>
      </c>
      <c r="O27" s="22"/>
      <c r="P27" s="23"/>
      <c r="Q27" s="21" t="s">
        <v>25</v>
      </c>
      <c r="R27" s="22"/>
      <c r="S27" s="23"/>
      <c r="T27" s="21" t="s">
        <v>23</v>
      </c>
      <c r="U27" s="22"/>
      <c r="V27" s="23"/>
      <c r="W27" s="21" t="s">
        <v>24</v>
      </c>
      <c r="X27" s="22"/>
      <c r="Y27" s="23"/>
      <c r="Z27" s="21" t="s">
        <v>25</v>
      </c>
      <c r="AA27" s="22"/>
      <c r="AB27" s="23"/>
      <c r="AC27" s="24" t="s">
        <v>23</v>
      </c>
      <c r="AD27" s="25"/>
      <c r="AE27" s="26"/>
      <c r="AF27" s="27" t="s">
        <v>24</v>
      </c>
      <c r="AG27" s="28"/>
      <c r="AH27" s="29"/>
      <c r="AI27" s="27" t="s">
        <v>25</v>
      </c>
      <c r="AJ27" s="28"/>
      <c r="AK27" s="29"/>
      <c r="AL27" s="24" t="s">
        <v>26</v>
      </c>
      <c r="AM27" s="25"/>
      <c r="AN27" s="26"/>
      <c r="AO27" s="21" t="s">
        <v>23</v>
      </c>
      <c r="AP27" s="22"/>
      <c r="AQ27" s="23"/>
      <c r="AR27" s="21" t="s">
        <v>24</v>
      </c>
      <c r="AS27" s="22"/>
      <c r="AT27" s="23"/>
      <c r="AU27" s="21" t="s">
        <v>25</v>
      </c>
      <c r="AV27" s="22"/>
      <c r="AW27" s="23"/>
      <c r="AX27" s="21" t="s">
        <v>23</v>
      </c>
      <c r="AY27" s="22"/>
      <c r="AZ27" s="23"/>
      <c r="BA27" s="21" t="s">
        <v>24</v>
      </c>
      <c r="BB27" s="22"/>
      <c r="BC27" s="23"/>
      <c r="BD27" s="21" t="s">
        <v>25</v>
      </c>
      <c r="BE27" s="22"/>
      <c r="BF27" s="23"/>
      <c r="BG27" s="21" t="s">
        <v>23</v>
      </c>
      <c r="BH27" s="22"/>
      <c r="BI27" s="23"/>
      <c r="BJ27" s="21" t="s">
        <v>24</v>
      </c>
      <c r="BK27" s="22"/>
      <c r="BL27" s="23"/>
      <c r="BM27" s="21" t="s">
        <v>25</v>
      </c>
      <c r="BN27" s="22"/>
      <c r="BO27" s="23"/>
      <c r="BP27" s="24" t="s">
        <v>23</v>
      </c>
      <c r="BQ27" s="25"/>
      <c r="BR27" s="26"/>
      <c r="BS27" s="27" t="s">
        <v>24</v>
      </c>
      <c r="BT27" s="28"/>
      <c r="BU27" s="29"/>
      <c r="BV27" s="27" t="s">
        <v>25</v>
      </c>
      <c r="BW27" s="28"/>
      <c r="BX27" s="29"/>
      <c r="BY27" s="24" t="s">
        <v>26</v>
      </c>
      <c r="BZ27" s="25"/>
      <c r="CA27" s="26"/>
      <c r="CB27" s="24" t="s">
        <v>23</v>
      </c>
      <c r="CC27" s="25"/>
      <c r="CD27" s="26"/>
      <c r="CE27" s="27" t="s">
        <v>24</v>
      </c>
      <c r="CF27" s="28"/>
      <c r="CG27" s="29"/>
      <c r="CH27" s="27" t="s">
        <v>25</v>
      </c>
      <c r="CI27" s="28"/>
      <c r="CJ27" s="29"/>
      <c r="CK27" s="24" t="s">
        <v>26</v>
      </c>
      <c r="CL27" s="25"/>
      <c r="CM27" s="26"/>
      <c r="CN27" s="21" t="s">
        <v>23</v>
      </c>
      <c r="CO27" s="22"/>
      <c r="CP27" s="23"/>
      <c r="CQ27" s="21" t="s">
        <v>24</v>
      </c>
      <c r="CR27" s="22"/>
      <c r="CS27" s="23"/>
      <c r="CT27" s="21" t="s">
        <v>25</v>
      </c>
      <c r="CU27" s="22"/>
      <c r="CV27" s="23"/>
      <c r="CW27" s="21" t="s">
        <v>23</v>
      </c>
      <c r="CX27" s="22"/>
      <c r="CY27" s="23"/>
      <c r="CZ27" s="21" t="s">
        <v>24</v>
      </c>
      <c r="DA27" s="22"/>
      <c r="DB27" s="23"/>
      <c r="DC27" s="21" t="s">
        <v>25</v>
      </c>
      <c r="DD27" s="22"/>
      <c r="DE27" s="23"/>
      <c r="DF27" s="21" t="s">
        <v>23</v>
      </c>
      <c r="DG27" s="22"/>
      <c r="DH27" s="23"/>
      <c r="DI27" s="21" t="s">
        <v>24</v>
      </c>
      <c r="DJ27" s="22"/>
      <c r="DK27" s="23"/>
      <c r="DL27" s="21" t="s">
        <v>25</v>
      </c>
      <c r="DM27" s="22"/>
      <c r="DN27" s="23"/>
      <c r="DO27" s="24" t="s">
        <v>23</v>
      </c>
      <c r="DP27" s="25"/>
      <c r="DQ27" s="26"/>
      <c r="DR27" s="27" t="s">
        <v>24</v>
      </c>
      <c r="DS27" s="28"/>
      <c r="DT27" s="29"/>
      <c r="DU27" s="27" t="s">
        <v>25</v>
      </c>
      <c r="DV27" s="28"/>
      <c r="DW27" s="29"/>
      <c r="DX27" s="24" t="s">
        <v>26</v>
      </c>
      <c r="DY27" s="25"/>
      <c r="DZ27" s="26"/>
      <c r="EA27" s="24" t="s">
        <v>23</v>
      </c>
      <c r="EB27" s="25"/>
      <c r="EC27" s="26"/>
      <c r="ED27" s="27" t="s">
        <v>24</v>
      </c>
      <c r="EE27" s="28"/>
      <c r="EF27" s="29"/>
      <c r="EG27" s="27" t="s">
        <v>25</v>
      </c>
      <c r="EH27" s="28"/>
      <c r="EI27" s="29"/>
      <c r="EJ27" s="24" t="s">
        <v>26</v>
      </c>
      <c r="EK27" s="25"/>
      <c r="EL27" s="26"/>
      <c r="EM27" s="21" t="s">
        <v>23</v>
      </c>
      <c r="EN27" s="22"/>
      <c r="EO27" s="23"/>
      <c r="EP27" s="21" t="s">
        <v>24</v>
      </c>
      <c r="EQ27" s="22"/>
      <c r="ER27" s="23"/>
      <c r="ES27" s="21" t="s">
        <v>25</v>
      </c>
      <c r="ET27" s="22"/>
      <c r="EU27" s="23"/>
      <c r="EV27" s="21" t="s">
        <v>23</v>
      </c>
      <c r="EW27" s="22"/>
      <c r="EX27" s="23"/>
      <c r="EY27" s="21" t="s">
        <v>24</v>
      </c>
      <c r="EZ27" s="22"/>
      <c r="FA27" s="23"/>
      <c r="FB27" s="21" t="s">
        <v>25</v>
      </c>
      <c r="FC27" s="22"/>
      <c r="FD27" s="23"/>
      <c r="FE27" s="21" t="s">
        <v>23</v>
      </c>
      <c r="FF27" s="22"/>
      <c r="FG27" s="23"/>
      <c r="FH27" s="21" t="s">
        <v>24</v>
      </c>
      <c r="FI27" s="22"/>
      <c r="FJ27" s="23"/>
      <c r="FK27" s="21" t="s">
        <v>25</v>
      </c>
      <c r="FL27" s="22"/>
      <c r="FM27" s="23"/>
      <c r="FN27" s="24" t="s">
        <v>23</v>
      </c>
      <c r="FO27" s="25"/>
      <c r="FP27" s="26"/>
      <c r="FQ27" s="27" t="s">
        <v>24</v>
      </c>
      <c r="FR27" s="28"/>
      <c r="FS27" s="29"/>
      <c r="FT27" s="27" t="s">
        <v>25</v>
      </c>
      <c r="FU27" s="28"/>
      <c r="FV27" s="29"/>
      <c r="FW27" s="24" t="s">
        <v>26</v>
      </c>
      <c r="FX27" s="25"/>
      <c r="FY27" s="26"/>
      <c r="FZ27" s="24" t="s">
        <v>23</v>
      </c>
      <c r="GA27" s="25"/>
      <c r="GB27" s="26"/>
      <c r="GC27" s="27" t="s">
        <v>24</v>
      </c>
      <c r="GD27" s="28"/>
      <c r="GE27" s="29"/>
      <c r="GF27" s="27" t="s">
        <v>25</v>
      </c>
      <c r="GG27" s="28"/>
      <c r="GH27" s="29"/>
      <c r="GI27" s="24" t="s">
        <v>26</v>
      </c>
      <c r="GJ27" s="25"/>
      <c r="GK27" s="26"/>
      <c r="GL27" s="4"/>
    </row>
    <row r="28" spans="1:195" ht="25.5" customHeight="1" x14ac:dyDescent="0.2">
      <c r="A28" s="10"/>
      <c r="B28" s="30" t="s">
        <v>27</v>
      </c>
      <c r="C28" s="30" t="s">
        <v>28</v>
      </c>
      <c r="D28" s="30" t="s">
        <v>29</v>
      </c>
      <c r="E28" s="30" t="s">
        <v>27</v>
      </c>
      <c r="F28" s="30" t="s">
        <v>28</v>
      </c>
      <c r="G28" s="30" t="s">
        <v>29</v>
      </c>
      <c r="H28" s="30" t="s">
        <v>27</v>
      </c>
      <c r="I28" s="30" t="s">
        <v>28</v>
      </c>
      <c r="J28" s="30" t="s">
        <v>29</v>
      </c>
      <c r="K28" s="30" t="s">
        <v>27</v>
      </c>
      <c r="L28" s="30" t="s">
        <v>28</v>
      </c>
      <c r="M28" s="30" t="s">
        <v>29</v>
      </c>
      <c r="N28" s="30" t="s">
        <v>27</v>
      </c>
      <c r="O28" s="30" t="s">
        <v>28</v>
      </c>
      <c r="P28" s="30" t="s">
        <v>29</v>
      </c>
      <c r="Q28" s="30" t="s">
        <v>27</v>
      </c>
      <c r="R28" s="30" t="s">
        <v>28</v>
      </c>
      <c r="S28" s="30" t="s">
        <v>29</v>
      </c>
      <c r="T28" s="30" t="s">
        <v>27</v>
      </c>
      <c r="U28" s="30" t="s">
        <v>28</v>
      </c>
      <c r="V28" s="30" t="s">
        <v>29</v>
      </c>
      <c r="W28" s="30" t="s">
        <v>27</v>
      </c>
      <c r="X28" s="30" t="s">
        <v>28</v>
      </c>
      <c r="Y28" s="30" t="s">
        <v>29</v>
      </c>
      <c r="Z28" s="30" t="s">
        <v>27</v>
      </c>
      <c r="AA28" s="30" t="s">
        <v>28</v>
      </c>
      <c r="AB28" s="30" t="s">
        <v>29</v>
      </c>
      <c r="AC28" s="31" t="s">
        <v>27</v>
      </c>
      <c r="AD28" s="31" t="s">
        <v>28</v>
      </c>
      <c r="AE28" s="31" t="s">
        <v>29</v>
      </c>
      <c r="AF28" s="31" t="s">
        <v>27</v>
      </c>
      <c r="AG28" s="31" t="s">
        <v>28</v>
      </c>
      <c r="AH28" s="31" t="s">
        <v>29</v>
      </c>
      <c r="AI28" s="31" t="s">
        <v>27</v>
      </c>
      <c r="AJ28" s="31" t="s">
        <v>28</v>
      </c>
      <c r="AK28" s="31" t="s">
        <v>29</v>
      </c>
      <c r="AL28" s="31" t="s">
        <v>27</v>
      </c>
      <c r="AM28" s="31" t="s">
        <v>28</v>
      </c>
      <c r="AN28" s="31" t="s">
        <v>29</v>
      </c>
      <c r="AO28" s="30" t="s">
        <v>27</v>
      </c>
      <c r="AP28" s="30" t="s">
        <v>28</v>
      </c>
      <c r="AQ28" s="30" t="s">
        <v>29</v>
      </c>
      <c r="AR28" s="30" t="s">
        <v>27</v>
      </c>
      <c r="AS28" s="30" t="s">
        <v>28</v>
      </c>
      <c r="AT28" s="30" t="s">
        <v>29</v>
      </c>
      <c r="AU28" s="30" t="s">
        <v>27</v>
      </c>
      <c r="AV28" s="30" t="s">
        <v>28</v>
      </c>
      <c r="AW28" s="30" t="s">
        <v>29</v>
      </c>
      <c r="AX28" s="30" t="s">
        <v>27</v>
      </c>
      <c r="AY28" s="30" t="s">
        <v>28</v>
      </c>
      <c r="AZ28" s="30" t="s">
        <v>29</v>
      </c>
      <c r="BA28" s="30" t="s">
        <v>27</v>
      </c>
      <c r="BB28" s="30" t="s">
        <v>28</v>
      </c>
      <c r="BC28" s="30" t="s">
        <v>29</v>
      </c>
      <c r="BD28" s="30" t="s">
        <v>27</v>
      </c>
      <c r="BE28" s="30" t="s">
        <v>28</v>
      </c>
      <c r="BF28" s="30" t="s">
        <v>29</v>
      </c>
      <c r="BG28" s="30" t="s">
        <v>27</v>
      </c>
      <c r="BH28" s="30" t="s">
        <v>28</v>
      </c>
      <c r="BI28" s="30" t="s">
        <v>29</v>
      </c>
      <c r="BJ28" s="30" t="s">
        <v>27</v>
      </c>
      <c r="BK28" s="30" t="s">
        <v>28</v>
      </c>
      <c r="BL28" s="30" t="s">
        <v>29</v>
      </c>
      <c r="BM28" s="30" t="s">
        <v>27</v>
      </c>
      <c r="BN28" s="30" t="s">
        <v>28</v>
      </c>
      <c r="BO28" s="30" t="s">
        <v>29</v>
      </c>
      <c r="BP28" s="31" t="s">
        <v>27</v>
      </c>
      <c r="BQ28" s="31" t="s">
        <v>28</v>
      </c>
      <c r="BR28" s="31" t="s">
        <v>29</v>
      </c>
      <c r="BS28" s="31" t="s">
        <v>27</v>
      </c>
      <c r="BT28" s="31" t="s">
        <v>28</v>
      </c>
      <c r="BU28" s="31" t="s">
        <v>29</v>
      </c>
      <c r="BV28" s="31" t="s">
        <v>27</v>
      </c>
      <c r="BW28" s="31" t="s">
        <v>28</v>
      </c>
      <c r="BX28" s="31" t="s">
        <v>29</v>
      </c>
      <c r="BY28" s="31" t="s">
        <v>27</v>
      </c>
      <c r="BZ28" s="31" t="s">
        <v>28</v>
      </c>
      <c r="CA28" s="31" t="s">
        <v>29</v>
      </c>
      <c r="CB28" s="31" t="s">
        <v>27</v>
      </c>
      <c r="CC28" s="31" t="s">
        <v>28</v>
      </c>
      <c r="CD28" s="31" t="s">
        <v>29</v>
      </c>
      <c r="CE28" s="31" t="s">
        <v>27</v>
      </c>
      <c r="CF28" s="31" t="s">
        <v>28</v>
      </c>
      <c r="CG28" s="31" t="s">
        <v>29</v>
      </c>
      <c r="CH28" s="31" t="s">
        <v>27</v>
      </c>
      <c r="CI28" s="31" t="s">
        <v>28</v>
      </c>
      <c r="CJ28" s="31" t="s">
        <v>29</v>
      </c>
      <c r="CK28" s="31" t="s">
        <v>27</v>
      </c>
      <c r="CL28" s="31" t="s">
        <v>28</v>
      </c>
      <c r="CM28" s="31" t="s">
        <v>29</v>
      </c>
      <c r="CN28" s="30" t="s">
        <v>27</v>
      </c>
      <c r="CO28" s="30" t="s">
        <v>28</v>
      </c>
      <c r="CP28" s="30" t="s">
        <v>29</v>
      </c>
      <c r="CQ28" s="30" t="s">
        <v>27</v>
      </c>
      <c r="CR28" s="30" t="s">
        <v>28</v>
      </c>
      <c r="CS28" s="30" t="s">
        <v>29</v>
      </c>
      <c r="CT28" s="30" t="s">
        <v>27</v>
      </c>
      <c r="CU28" s="30" t="s">
        <v>28</v>
      </c>
      <c r="CV28" s="30" t="s">
        <v>29</v>
      </c>
      <c r="CW28" s="30" t="s">
        <v>27</v>
      </c>
      <c r="CX28" s="30" t="s">
        <v>28</v>
      </c>
      <c r="CY28" s="30" t="s">
        <v>29</v>
      </c>
      <c r="CZ28" s="30" t="s">
        <v>27</v>
      </c>
      <c r="DA28" s="30" t="s">
        <v>28</v>
      </c>
      <c r="DB28" s="30" t="s">
        <v>29</v>
      </c>
      <c r="DC28" s="30" t="s">
        <v>27</v>
      </c>
      <c r="DD28" s="30" t="s">
        <v>28</v>
      </c>
      <c r="DE28" s="30" t="s">
        <v>29</v>
      </c>
      <c r="DF28" s="30" t="s">
        <v>27</v>
      </c>
      <c r="DG28" s="30" t="s">
        <v>28</v>
      </c>
      <c r="DH28" s="30" t="s">
        <v>29</v>
      </c>
      <c r="DI28" s="30" t="s">
        <v>27</v>
      </c>
      <c r="DJ28" s="30" t="s">
        <v>28</v>
      </c>
      <c r="DK28" s="30" t="s">
        <v>29</v>
      </c>
      <c r="DL28" s="30" t="s">
        <v>27</v>
      </c>
      <c r="DM28" s="30" t="s">
        <v>28</v>
      </c>
      <c r="DN28" s="30" t="s">
        <v>29</v>
      </c>
      <c r="DO28" s="31" t="s">
        <v>27</v>
      </c>
      <c r="DP28" s="31" t="s">
        <v>28</v>
      </c>
      <c r="DQ28" s="31" t="s">
        <v>29</v>
      </c>
      <c r="DR28" s="31" t="s">
        <v>27</v>
      </c>
      <c r="DS28" s="31" t="s">
        <v>28</v>
      </c>
      <c r="DT28" s="31" t="s">
        <v>29</v>
      </c>
      <c r="DU28" s="31" t="s">
        <v>27</v>
      </c>
      <c r="DV28" s="31" t="s">
        <v>28</v>
      </c>
      <c r="DW28" s="31" t="s">
        <v>29</v>
      </c>
      <c r="DX28" s="31" t="s">
        <v>27</v>
      </c>
      <c r="DY28" s="31" t="s">
        <v>28</v>
      </c>
      <c r="DZ28" s="31" t="s">
        <v>29</v>
      </c>
      <c r="EA28" s="31" t="s">
        <v>27</v>
      </c>
      <c r="EB28" s="31" t="s">
        <v>28</v>
      </c>
      <c r="EC28" s="31" t="s">
        <v>29</v>
      </c>
      <c r="ED28" s="31" t="s">
        <v>27</v>
      </c>
      <c r="EE28" s="31" t="s">
        <v>28</v>
      </c>
      <c r="EF28" s="31" t="s">
        <v>29</v>
      </c>
      <c r="EG28" s="31" t="s">
        <v>27</v>
      </c>
      <c r="EH28" s="31" t="s">
        <v>28</v>
      </c>
      <c r="EI28" s="31" t="s">
        <v>29</v>
      </c>
      <c r="EJ28" s="31" t="s">
        <v>27</v>
      </c>
      <c r="EK28" s="31" t="s">
        <v>28</v>
      </c>
      <c r="EL28" s="31" t="s">
        <v>29</v>
      </c>
      <c r="EM28" s="30" t="s">
        <v>27</v>
      </c>
      <c r="EN28" s="30" t="s">
        <v>28</v>
      </c>
      <c r="EO28" s="30" t="s">
        <v>29</v>
      </c>
      <c r="EP28" s="30" t="s">
        <v>27</v>
      </c>
      <c r="EQ28" s="30" t="s">
        <v>28</v>
      </c>
      <c r="ER28" s="30" t="s">
        <v>29</v>
      </c>
      <c r="ES28" s="30" t="s">
        <v>27</v>
      </c>
      <c r="ET28" s="30" t="s">
        <v>28</v>
      </c>
      <c r="EU28" s="30" t="s">
        <v>29</v>
      </c>
      <c r="EV28" s="30" t="s">
        <v>27</v>
      </c>
      <c r="EW28" s="30" t="s">
        <v>28</v>
      </c>
      <c r="EX28" s="30" t="s">
        <v>29</v>
      </c>
      <c r="EY28" s="30" t="s">
        <v>27</v>
      </c>
      <c r="EZ28" s="30" t="s">
        <v>28</v>
      </c>
      <c r="FA28" s="30" t="s">
        <v>29</v>
      </c>
      <c r="FB28" s="30" t="s">
        <v>27</v>
      </c>
      <c r="FC28" s="30" t="s">
        <v>28</v>
      </c>
      <c r="FD28" s="30" t="s">
        <v>29</v>
      </c>
      <c r="FE28" s="30" t="s">
        <v>27</v>
      </c>
      <c r="FF28" s="30" t="s">
        <v>28</v>
      </c>
      <c r="FG28" s="30" t="s">
        <v>29</v>
      </c>
      <c r="FH28" s="30" t="s">
        <v>27</v>
      </c>
      <c r="FI28" s="30" t="s">
        <v>28</v>
      </c>
      <c r="FJ28" s="30" t="s">
        <v>29</v>
      </c>
      <c r="FK28" s="30" t="s">
        <v>27</v>
      </c>
      <c r="FL28" s="30" t="s">
        <v>28</v>
      </c>
      <c r="FM28" s="30" t="s">
        <v>29</v>
      </c>
      <c r="FN28" s="31" t="s">
        <v>27</v>
      </c>
      <c r="FO28" s="31" t="s">
        <v>28</v>
      </c>
      <c r="FP28" s="31" t="s">
        <v>29</v>
      </c>
      <c r="FQ28" s="31" t="s">
        <v>27</v>
      </c>
      <c r="FR28" s="31" t="s">
        <v>28</v>
      </c>
      <c r="FS28" s="31" t="s">
        <v>29</v>
      </c>
      <c r="FT28" s="31" t="s">
        <v>27</v>
      </c>
      <c r="FU28" s="31" t="s">
        <v>28</v>
      </c>
      <c r="FV28" s="31" t="s">
        <v>29</v>
      </c>
      <c r="FW28" s="31" t="s">
        <v>27</v>
      </c>
      <c r="FX28" s="31" t="s">
        <v>28</v>
      </c>
      <c r="FY28" s="31" t="s">
        <v>29</v>
      </c>
      <c r="FZ28" s="31" t="s">
        <v>27</v>
      </c>
      <c r="GA28" s="31" t="s">
        <v>28</v>
      </c>
      <c r="GB28" s="31" t="s">
        <v>29</v>
      </c>
      <c r="GC28" s="31" t="s">
        <v>27</v>
      </c>
      <c r="GD28" s="31" t="s">
        <v>28</v>
      </c>
      <c r="GE28" s="31" t="s">
        <v>29</v>
      </c>
      <c r="GF28" s="31" t="s">
        <v>27</v>
      </c>
      <c r="GG28" s="31" t="s">
        <v>28</v>
      </c>
      <c r="GH28" s="31" t="s">
        <v>29</v>
      </c>
      <c r="GI28" s="31" t="s">
        <v>27</v>
      </c>
      <c r="GJ28" s="31" t="s">
        <v>28</v>
      </c>
      <c r="GK28" s="31" t="s">
        <v>29</v>
      </c>
      <c r="GL28" s="4"/>
    </row>
    <row r="29" spans="1:195" ht="18.75" x14ac:dyDescent="0.3">
      <c r="A29" s="62" t="s">
        <v>48</v>
      </c>
      <c r="B29" s="63">
        <f t="shared" ref="B29:B37" si="287">SUM(C29:D29)</f>
        <v>5947.5522361306867</v>
      </c>
      <c r="C29" s="64">
        <f>SUM(C15*C39)</f>
        <v>5947.5522361306867</v>
      </c>
      <c r="D29" s="64"/>
      <c r="E29" s="63">
        <f t="shared" ref="E29:E37" si="288">SUM(F29:G29)</f>
        <v>6485.01</v>
      </c>
      <c r="F29" s="65">
        <v>6485.01</v>
      </c>
      <c r="G29" s="65"/>
      <c r="H29" s="66">
        <f>SUM(I29:J29)</f>
        <v>6529.32</v>
      </c>
      <c r="I29" s="66">
        <v>6529.32</v>
      </c>
      <c r="J29" s="66"/>
      <c r="K29" s="63">
        <f t="shared" ref="K29:K37" si="289">SUM(L29:M29)</f>
        <v>5947.5522361306867</v>
      </c>
      <c r="L29" s="64">
        <f>SUM(L15*L39)</f>
        <v>5947.5522361306867</v>
      </c>
      <c r="M29" s="64"/>
      <c r="N29" s="63">
        <f t="shared" ref="N29:N37" si="290">SUM(O29:P29)</f>
        <v>6307.8990000000003</v>
      </c>
      <c r="O29" s="65">
        <v>6307.8990000000003</v>
      </c>
      <c r="P29" s="65"/>
      <c r="Q29" s="66">
        <f>SUM(R29:S29)</f>
        <v>6028.38</v>
      </c>
      <c r="R29" s="66">
        <v>6028.38</v>
      </c>
      <c r="S29" s="66"/>
      <c r="T29" s="63">
        <f t="shared" ref="T29:T37" si="291">SUM(U29:V29)</f>
        <v>5947.5522361306867</v>
      </c>
      <c r="U29" s="64">
        <f>SUM(U15*U39)</f>
        <v>5947.5522361306867</v>
      </c>
      <c r="V29" s="64"/>
      <c r="W29" s="63">
        <f t="shared" ref="W29:W37" si="292">SUM(X29:Y29)</f>
        <v>5955.9769999999999</v>
      </c>
      <c r="X29" s="65">
        <v>5955.9769999999999</v>
      </c>
      <c r="Y29" s="65"/>
      <c r="Z29" s="66">
        <f>SUM(AA29:AB29)</f>
        <v>5802.42</v>
      </c>
      <c r="AA29" s="66">
        <v>5802.42</v>
      </c>
      <c r="AB29" s="66"/>
      <c r="AC29" s="67">
        <f t="shared" ref="AC29:AK37" si="293">SUM(B29+K29+T29)</f>
        <v>17842.65670839206</v>
      </c>
      <c r="AD29" s="67">
        <f t="shared" si="293"/>
        <v>17842.65670839206</v>
      </c>
      <c r="AE29" s="67">
        <f t="shared" si="293"/>
        <v>0</v>
      </c>
      <c r="AF29" s="67">
        <f t="shared" si="293"/>
        <v>18748.885999999999</v>
      </c>
      <c r="AG29" s="67">
        <f t="shared" si="293"/>
        <v>18748.885999999999</v>
      </c>
      <c r="AH29" s="67">
        <f t="shared" si="293"/>
        <v>0</v>
      </c>
      <c r="AI29" s="67">
        <f t="shared" si="293"/>
        <v>18360.120000000003</v>
      </c>
      <c r="AJ29" s="67">
        <f t="shared" si="293"/>
        <v>18360.120000000003</v>
      </c>
      <c r="AK29" s="67">
        <f t="shared" si="293"/>
        <v>0</v>
      </c>
      <c r="AL29" s="68">
        <f t="shared" ref="AL29:AN43" si="294">SUM(AF29-AC29)</f>
        <v>906.22929160793865</v>
      </c>
      <c r="AM29" s="68">
        <f t="shared" si="294"/>
        <v>906.22929160793865</v>
      </c>
      <c r="AN29" s="68">
        <f t="shared" si="294"/>
        <v>0</v>
      </c>
      <c r="AO29" s="63">
        <f t="shared" ref="AO29:AO37" si="295">SUM(AP29:AQ29)</f>
        <v>5947.5522361306867</v>
      </c>
      <c r="AP29" s="64">
        <f>SUM(AP15*AP39)</f>
        <v>5947.5522361306867</v>
      </c>
      <c r="AQ29" s="64"/>
      <c r="AR29" s="63">
        <f t="shared" ref="AR29:AR37" si="296">SUM(AS29:AT29)</f>
        <v>6281.8639999999996</v>
      </c>
      <c r="AS29" s="65">
        <v>6281.8639999999996</v>
      </c>
      <c r="AT29" s="65"/>
      <c r="AU29" s="66">
        <f>SUM(AV29:AW29)</f>
        <v>5941.93</v>
      </c>
      <c r="AV29" s="66">
        <v>5941.93</v>
      </c>
      <c r="AW29" s="66"/>
      <c r="AX29" s="63">
        <f t="shared" ref="AX29:AX37" si="297">SUM(AY29:AZ29)</f>
        <v>5947.5522361306867</v>
      </c>
      <c r="AY29" s="64">
        <f>SUM(AY15*AY39)</f>
        <v>5947.5522361306867</v>
      </c>
      <c r="AZ29" s="64"/>
      <c r="BA29" s="63">
        <f t="shared" ref="BA29:BA36" si="298">SUM(BB29:BC29)</f>
        <v>6539.0069999999996</v>
      </c>
      <c r="BB29" s="65">
        <v>6539.0069999999996</v>
      </c>
      <c r="BC29" s="65"/>
      <c r="BD29" s="66">
        <f>SUM(BE29:BF29)</f>
        <v>5955</v>
      </c>
      <c r="BE29" s="66">
        <v>5955</v>
      </c>
      <c r="BF29" s="66"/>
      <c r="BG29" s="63">
        <f t="shared" ref="BG29:BG37" si="299">SUM(BH29:BI29)</f>
        <v>5947.5522361306867</v>
      </c>
      <c r="BH29" s="64">
        <f>SUM(BH15*BH39)</f>
        <v>5947.5522361306867</v>
      </c>
      <c r="BI29" s="64"/>
      <c r="BJ29" s="63">
        <f t="shared" ref="BJ29:BJ37" si="300">SUM(BK29:BL29)</f>
        <v>0</v>
      </c>
      <c r="BK29" s="65"/>
      <c r="BL29" s="65"/>
      <c r="BM29" s="66">
        <f>SUM(BN29:BO29)</f>
        <v>5848.25</v>
      </c>
      <c r="BN29" s="66">
        <v>5848.25</v>
      </c>
      <c r="BO29" s="66"/>
      <c r="BP29" s="67">
        <f t="shared" ref="BP29:BX37" si="301">SUM(AO29+AX29+BG29)</f>
        <v>17842.65670839206</v>
      </c>
      <c r="BQ29" s="67">
        <f t="shared" si="301"/>
        <v>17842.65670839206</v>
      </c>
      <c r="BR29" s="67">
        <f t="shared" si="301"/>
        <v>0</v>
      </c>
      <c r="BS29" s="67">
        <f t="shared" si="301"/>
        <v>12820.870999999999</v>
      </c>
      <c r="BT29" s="67">
        <f t="shared" si="301"/>
        <v>12820.870999999999</v>
      </c>
      <c r="BU29" s="67">
        <f t="shared" si="301"/>
        <v>0</v>
      </c>
      <c r="BV29" s="67">
        <f t="shared" si="301"/>
        <v>17745.18</v>
      </c>
      <c r="BW29" s="67">
        <f t="shared" si="301"/>
        <v>17745.18</v>
      </c>
      <c r="BX29" s="67">
        <f t="shared" si="301"/>
        <v>0</v>
      </c>
      <c r="BY29" s="68">
        <f t="shared" ref="BY29:CA43" si="302">SUM(BS29-BP29)</f>
        <v>-5021.7857083920608</v>
      </c>
      <c r="BZ29" s="68">
        <f t="shared" si="302"/>
        <v>-5021.7857083920608</v>
      </c>
      <c r="CA29" s="68">
        <f t="shared" si="302"/>
        <v>0</v>
      </c>
      <c r="CB29" s="67">
        <f t="shared" ref="CB29:CJ37" si="303">SUM(AC29+BP29)</f>
        <v>35685.31341678412</v>
      </c>
      <c r="CC29" s="67">
        <f t="shared" si="303"/>
        <v>35685.31341678412</v>
      </c>
      <c r="CD29" s="67">
        <f t="shared" si="303"/>
        <v>0</v>
      </c>
      <c r="CE29" s="67">
        <f t="shared" si="303"/>
        <v>31569.756999999998</v>
      </c>
      <c r="CF29" s="67">
        <f t="shared" si="303"/>
        <v>31569.756999999998</v>
      </c>
      <c r="CG29" s="67">
        <f t="shared" si="303"/>
        <v>0</v>
      </c>
      <c r="CH29" s="67">
        <f t="shared" si="303"/>
        <v>36105.300000000003</v>
      </c>
      <c r="CI29" s="67">
        <f t="shared" si="303"/>
        <v>36105.300000000003</v>
      </c>
      <c r="CJ29" s="67">
        <f t="shared" si="303"/>
        <v>0</v>
      </c>
      <c r="CK29" s="68">
        <f t="shared" ref="CK29:CM43" si="304">SUM(CE29-CB29)</f>
        <v>-4115.5564167841221</v>
      </c>
      <c r="CL29" s="68">
        <f t="shared" si="304"/>
        <v>-4115.5564167841221</v>
      </c>
      <c r="CM29" s="68">
        <f t="shared" si="304"/>
        <v>0</v>
      </c>
      <c r="CN29" s="63">
        <f t="shared" ref="CN29:CN37" si="305">SUM(CO29:CP29)</f>
        <v>6185.4543255759136</v>
      </c>
      <c r="CO29" s="64">
        <f>SUM(CO15*CO39)</f>
        <v>6185.4543255759136</v>
      </c>
      <c r="CP29" s="64"/>
      <c r="CQ29" s="63">
        <f t="shared" ref="CQ29:CQ37" si="306">SUM(CR29:CS29)</f>
        <v>0</v>
      </c>
      <c r="CR29" s="65"/>
      <c r="CS29" s="65"/>
      <c r="CT29" s="66">
        <f>SUM(CU29:CV29)</f>
        <v>6076.79</v>
      </c>
      <c r="CU29" s="66">
        <v>6076.79</v>
      </c>
      <c r="CV29" s="66"/>
      <c r="CW29" s="63">
        <f t="shared" ref="CW29:CW37" si="307">SUM(CX29:CY29)</f>
        <v>6185.4543255759136</v>
      </c>
      <c r="CX29" s="64">
        <f>SUM(CX15*CX39)</f>
        <v>6185.4543255759136</v>
      </c>
      <c r="CY29" s="64"/>
      <c r="CZ29" s="63">
        <f t="shared" ref="CZ29:CZ37" si="308">SUM(DA29:DB29)</f>
        <v>0</v>
      </c>
      <c r="DA29" s="65"/>
      <c r="DB29" s="65"/>
      <c r="DC29" s="66">
        <f>SUM(DD29:DE29)</f>
        <v>6944.15</v>
      </c>
      <c r="DD29" s="66">
        <v>6944.15</v>
      </c>
      <c r="DE29" s="66"/>
      <c r="DF29" s="63">
        <f t="shared" ref="DF29:DF37" si="309">SUM(DG29:DH29)</f>
        <v>6185.4543255759136</v>
      </c>
      <c r="DG29" s="64">
        <f>SUM(DG15*DG39)</f>
        <v>6185.4543255759136</v>
      </c>
      <c r="DH29" s="64"/>
      <c r="DI29" s="63">
        <f t="shared" ref="DI29:DI37" si="310">SUM(DJ29:DK29)</f>
        <v>0</v>
      </c>
      <c r="DJ29" s="65"/>
      <c r="DK29" s="65"/>
      <c r="DL29" s="66">
        <f>SUM(DM29:DN29)</f>
        <v>5710.73</v>
      </c>
      <c r="DM29" s="66">
        <v>5710.73</v>
      </c>
      <c r="DN29" s="66"/>
      <c r="DO29" s="67">
        <f t="shared" ref="DO29:DW37" si="311">SUM(CN29+CW29+DF29)</f>
        <v>18556.362976727742</v>
      </c>
      <c r="DP29" s="67">
        <f t="shared" si="311"/>
        <v>18556.362976727742</v>
      </c>
      <c r="DQ29" s="67">
        <f t="shared" si="311"/>
        <v>0</v>
      </c>
      <c r="DR29" s="67">
        <f t="shared" si="311"/>
        <v>0</v>
      </c>
      <c r="DS29" s="67">
        <f t="shared" si="311"/>
        <v>0</v>
      </c>
      <c r="DT29" s="67">
        <f t="shared" si="311"/>
        <v>0</v>
      </c>
      <c r="DU29" s="67">
        <f t="shared" si="311"/>
        <v>18731.669999999998</v>
      </c>
      <c r="DV29" s="67">
        <f t="shared" si="311"/>
        <v>18731.669999999998</v>
      </c>
      <c r="DW29" s="67">
        <f t="shared" si="311"/>
        <v>0</v>
      </c>
      <c r="DX29" s="68">
        <f t="shared" ref="DX29:DZ43" si="312">SUM(DR29-DO29)</f>
        <v>-18556.362976727742</v>
      </c>
      <c r="DY29" s="68">
        <f t="shared" si="312"/>
        <v>-18556.362976727742</v>
      </c>
      <c r="DZ29" s="68">
        <f t="shared" si="312"/>
        <v>0</v>
      </c>
      <c r="EA29" s="67">
        <f t="shared" ref="EA29:EI37" si="313">SUM(CB29+DO29)</f>
        <v>54241.676393511865</v>
      </c>
      <c r="EB29" s="67">
        <f t="shared" si="313"/>
        <v>54241.676393511865</v>
      </c>
      <c r="EC29" s="67">
        <f t="shared" si="313"/>
        <v>0</v>
      </c>
      <c r="ED29" s="67">
        <f t="shared" si="313"/>
        <v>31569.756999999998</v>
      </c>
      <c r="EE29" s="67">
        <f t="shared" si="313"/>
        <v>31569.756999999998</v>
      </c>
      <c r="EF29" s="67">
        <f t="shared" si="313"/>
        <v>0</v>
      </c>
      <c r="EG29" s="67">
        <f t="shared" si="313"/>
        <v>54836.97</v>
      </c>
      <c r="EH29" s="67">
        <f t="shared" si="313"/>
        <v>54836.97</v>
      </c>
      <c r="EI29" s="67">
        <f t="shared" si="313"/>
        <v>0</v>
      </c>
      <c r="EJ29" s="68">
        <f t="shared" ref="EJ29:EL43" si="314">SUM(ED29-EA29)</f>
        <v>-22671.919393511867</v>
      </c>
      <c r="EK29" s="68">
        <f t="shared" si="314"/>
        <v>-22671.919393511867</v>
      </c>
      <c r="EL29" s="68">
        <f t="shared" si="314"/>
        <v>0</v>
      </c>
      <c r="EM29" s="63">
        <f t="shared" ref="EM29:EM37" si="315">SUM(EN29:EO29)</f>
        <v>6185.4543255759136</v>
      </c>
      <c r="EN29" s="64">
        <f>SUM(EN15*EN39)</f>
        <v>6185.4543255759136</v>
      </c>
      <c r="EO29" s="64"/>
      <c r="EP29" s="63">
        <f t="shared" ref="EP29:EP37" si="316">SUM(EQ29:ER29)</f>
        <v>0</v>
      </c>
      <c r="EQ29" s="65"/>
      <c r="ER29" s="65"/>
      <c r="ES29" s="66">
        <f>SUM(ET29:EU29)</f>
        <v>6382.96</v>
      </c>
      <c r="ET29" s="66">
        <v>6382.96</v>
      </c>
      <c r="EU29" s="66"/>
      <c r="EV29" s="63">
        <f t="shared" ref="EV29:EV37" si="317">SUM(EW29:EX29)</f>
        <v>6185.4543255759136</v>
      </c>
      <c r="EW29" s="64">
        <f>SUM(EW15*EW39)</f>
        <v>6185.4543255759136</v>
      </c>
      <c r="EX29" s="64"/>
      <c r="EY29" s="63">
        <f t="shared" ref="EY29:EY37" si="318">SUM(EZ29:FA29)</f>
        <v>0</v>
      </c>
      <c r="EZ29" s="65"/>
      <c r="FA29" s="65"/>
      <c r="FB29" s="66">
        <f>SUM(FC29:FD29)</f>
        <v>6015.98</v>
      </c>
      <c r="FC29" s="66">
        <v>6015.98</v>
      </c>
      <c r="FD29" s="66"/>
      <c r="FE29" s="63">
        <f t="shared" ref="FE29:FE37" si="319">SUM(FF29:FG29)</f>
        <v>6185.4543255759136</v>
      </c>
      <c r="FF29" s="64">
        <f>SUM(FF15*FF39)</f>
        <v>6185.4543255759136</v>
      </c>
      <c r="FG29" s="64"/>
      <c r="FH29" s="63">
        <f t="shared" ref="FH29:FH36" si="320">SUM(FI29:FJ29)</f>
        <v>0</v>
      </c>
      <c r="FI29" s="65"/>
      <c r="FJ29" s="65"/>
      <c r="FK29" s="66">
        <f>SUM(FL29:FM29)</f>
        <v>6001.98</v>
      </c>
      <c r="FL29" s="66">
        <v>6001.98</v>
      </c>
      <c r="FM29" s="66"/>
      <c r="FN29" s="67">
        <f t="shared" ref="FN29:FV37" si="321">SUM(EM29+EV29+FE29)</f>
        <v>18556.362976727742</v>
      </c>
      <c r="FO29" s="67">
        <f t="shared" si="321"/>
        <v>18556.362976727742</v>
      </c>
      <c r="FP29" s="67">
        <f t="shared" si="321"/>
        <v>0</v>
      </c>
      <c r="FQ29" s="67">
        <f t="shared" si="321"/>
        <v>0</v>
      </c>
      <c r="FR29" s="67">
        <f t="shared" si="321"/>
        <v>0</v>
      </c>
      <c r="FS29" s="67">
        <f t="shared" si="321"/>
        <v>0</v>
      </c>
      <c r="FT29" s="67">
        <f t="shared" si="321"/>
        <v>18400.919999999998</v>
      </c>
      <c r="FU29" s="67">
        <f t="shared" si="321"/>
        <v>18400.919999999998</v>
      </c>
      <c r="FV29" s="67">
        <f t="shared" si="321"/>
        <v>0</v>
      </c>
      <c r="FW29" s="68">
        <f t="shared" ref="FW29:FY43" si="322">SUM(FQ29-FN29)</f>
        <v>-18556.362976727742</v>
      </c>
      <c r="FX29" s="68">
        <f t="shared" si="322"/>
        <v>-18556.362976727742</v>
      </c>
      <c r="FY29" s="68">
        <f t="shared" si="322"/>
        <v>0</v>
      </c>
      <c r="FZ29" s="67">
        <f t="shared" ref="FZ29:GA37" si="323">SUM(EA29+FN29)</f>
        <v>72798.03937023961</v>
      </c>
      <c r="GA29" s="67">
        <f>SUM(EB29+FO29)</f>
        <v>72798.03937023961</v>
      </c>
      <c r="GB29" s="67">
        <f t="shared" ref="GB29:GH37" si="324">SUM(EC29+FP29)</f>
        <v>0</v>
      </c>
      <c r="GC29" s="67">
        <f t="shared" si="324"/>
        <v>31569.756999999998</v>
      </c>
      <c r="GD29" s="67">
        <f t="shared" si="324"/>
        <v>31569.756999999998</v>
      </c>
      <c r="GE29" s="67">
        <f t="shared" si="324"/>
        <v>0</v>
      </c>
      <c r="GF29" s="67">
        <f t="shared" si="324"/>
        <v>73237.89</v>
      </c>
      <c r="GG29" s="67">
        <f t="shared" si="324"/>
        <v>73237.89</v>
      </c>
      <c r="GH29" s="67">
        <f t="shared" si="324"/>
        <v>0</v>
      </c>
      <c r="GI29" s="68">
        <f t="shared" ref="GI29:GK43" si="325">SUM(GC29-FZ29)</f>
        <v>-41228.282370239613</v>
      </c>
      <c r="GJ29" s="68">
        <f t="shared" si="325"/>
        <v>-41228.282370239613</v>
      </c>
      <c r="GK29" s="68">
        <f t="shared" si="325"/>
        <v>0</v>
      </c>
      <c r="GL29" s="4"/>
      <c r="GM29" s="39">
        <f t="shared" ref="GM29:GM37" si="326">SUM(B29+K29+T29+AO29+AX29+BG29+CN29+CW29+DF29+EM29+EV29+FE29)</f>
        <v>72798.03937023961</v>
      </c>
    </row>
    <row r="30" spans="1:195" ht="18.75" x14ac:dyDescent="0.3">
      <c r="A30" s="52" t="s">
        <v>49</v>
      </c>
      <c r="B30" s="63">
        <f t="shared" si="287"/>
        <v>0</v>
      </c>
      <c r="C30" s="64">
        <f>SUM(C16*C40)</f>
        <v>0</v>
      </c>
      <c r="D30" s="64"/>
      <c r="E30" s="63">
        <f t="shared" si="288"/>
        <v>17.649999999999999</v>
      </c>
      <c r="F30" s="65">
        <v>17.649999999999999</v>
      </c>
      <c r="G30" s="65"/>
      <c r="H30" s="66">
        <f>SUM(I30:J30)</f>
        <v>0</v>
      </c>
      <c r="I30" s="66">
        <v>0</v>
      </c>
      <c r="J30" s="66"/>
      <c r="K30" s="63">
        <f t="shared" si="289"/>
        <v>0</v>
      </c>
      <c r="L30" s="64">
        <f>SUM(L16*L40)</f>
        <v>0</v>
      </c>
      <c r="M30" s="64"/>
      <c r="N30" s="63">
        <f t="shared" si="290"/>
        <v>17.376000000000001</v>
      </c>
      <c r="O30" s="65">
        <v>17.376000000000001</v>
      </c>
      <c r="P30" s="65"/>
      <c r="Q30" s="66">
        <f>SUM(R30:S30)</f>
        <v>0</v>
      </c>
      <c r="R30" s="66">
        <v>0</v>
      </c>
      <c r="S30" s="66"/>
      <c r="T30" s="63">
        <f t="shared" si="291"/>
        <v>0</v>
      </c>
      <c r="U30" s="64">
        <f>SUM(U16*U40)</f>
        <v>0</v>
      </c>
      <c r="V30" s="64"/>
      <c r="W30" s="63">
        <f t="shared" si="292"/>
        <v>16.826000000000001</v>
      </c>
      <c r="X30" s="65">
        <v>16.826000000000001</v>
      </c>
      <c r="Y30" s="65"/>
      <c r="Z30" s="66">
        <f>SUM(AA30:AB30)</f>
        <v>0</v>
      </c>
      <c r="AA30" s="66">
        <v>0</v>
      </c>
      <c r="AB30" s="66"/>
      <c r="AC30" s="67">
        <f t="shared" si="293"/>
        <v>0</v>
      </c>
      <c r="AD30" s="67">
        <f t="shared" si="293"/>
        <v>0</v>
      </c>
      <c r="AE30" s="67">
        <f t="shared" si="293"/>
        <v>0</v>
      </c>
      <c r="AF30" s="67">
        <f t="shared" si="293"/>
        <v>51.851999999999997</v>
      </c>
      <c r="AG30" s="67">
        <f t="shared" si="293"/>
        <v>51.851999999999997</v>
      </c>
      <c r="AH30" s="67">
        <f t="shared" si="293"/>
        <v>0</v>
      </c>
      <c r="AI30" s="67">
        <f t="shared" si="293"/>
        <v>0</v>
      </c>
      <c r="AJ30" s="67">
        <f t="shared" si="293"/>
        <v>0</v>
      </c>
      <c r="AK30" s="67">
        <f t="shared" si="293"/>
        <v>0</v>
      </c>
      <c r="AL30" s="68">
        <f t="shared" si="294"/>
        <v>51.851999999999997</v>
      </c>
      <c r="AM30" s="68">
        <f t="shared" si="294"/>
        <v>51.851999999999997</v>
      </c>
      <c r="AN30" s="68">
        <f t="shared" si="294"/>
        <v>0</v>
      </c>
      <c r="AO30" s="63">
        <f t="shared" si="295"/>
        <v>0</v>
      </c>
      <c r="AP30" s="64">
        <f>SUM(AP16*AP40)</f>
        <v>0</v>
      </c>
      <c r="AQ30" s="64"/>
      <c r="AR30" s="63">
        <f t="shared" si="296"/>
        <v>16.536999999999999</v>
      </c>
      <c r="AS30" s="65">
        <v>16.536999999999999</v>
      </c>
      <c r="AT30" s="65"/>
      <c r="AU30" s="66">
        <f>SUM(AV30:AW30)</f>
        <v>0</v>
      </c>
      <c r="AV30" s="66">
        <v>0</v>
      </c>
      <c r="AW30" s="66"/>
      <c r="AX30" s="63">
        <f t="shared" si="297"/>
        <v>0</v>
      </c>
      <c r="AY30" s="64">
        <f>SUM(AY16*AY40)</f>
        <v>0</v>
      </c>
      <c r="AZ30" s="64"/>
      <c r="BA30" s="63">
        <f t="shared" si="298"/>
        <v>16.117000000000001</v>
      </c>
      <c r="BB30" s="65">
        <v>16.117000000000001</v>
      </c>
      <c r="BC30" s="65"/>
      <c r="BD30" s="66">
        <f>SUM(BE30:BF30)</f>
        <v>0</v>
      </c>
      <c r="BE30" s="66">
        <v>0</v>
      </c>
      <c r="BF30" s="66"/>
      <c r="BG30" s="63">
        <f t="shared" si="299"/>
        <v>0</v>
      </c>
      <c r="BH30" s="64">
        <f>SUM(BH16*BH40)</f>
        <v>0</v>
      </c>
      <c r="BI30" s="64"/>
      <c r="BJ30" s="63">
        <f t="shared" si="300"/>
        <v>0</v>
      </c>
      <c r="BK30" s="65"/>
      <c r="BL30" s="65"/>
      <c r="BM30" s="66">
        <f>SUM(BN30:BO30)</f>
        <v>0</v>
      </c>
      <c r="BN30" s="66">
        <v>0</v>
      </c>
      <c r="BO30" s="66"/>
      <c r="BP30" s="67">
        <f t="shared" si="301"/>
        <v>0</v>
      </c>
      <c r="BQ30" s="67">
        <f t="shared" si="301"/>
        <v>0</v>
      </c>
      <c r="BR30" s="67">
        <f t="shared" si="301"/>
        <v>0</v>
      </c>
      <c r="BS30" s="67">
        <f t="shared" si="301"/>
        <v>32.653999999999996</v>
      </c>
      <c r="BT30" s="67">
        <f t="shared" si="301"/>
        <v>32.653999999999996</v>
      </c>
      <c r="BU30" s="67">
        <f t="shared" si="301"/>
        <v>0</v>
      </c>
      <c r="BV30" s="67">
        <f t="shared" si="301"/>
        <v>0</v>
      </c>
      <c r="BW30" s="67">
        <f t="shared" si="301"/>
        <v>0</v>
      </c>
      <c r="BX30" s="67">
        <f t="shared" si="301"/>
        <v>0</v>
      </c>
      <c r="BY30" s="68">
        <f t="shared" si="302"/>
        <v>32.653999999999996</v>
      </c>
      <c r="BZ30" s="68">
        <f t="shared" si="302"/>
        <v>32.653999999999996</v>
      </c>
      <c r="CA30" s="68">
        <f t="shared" si="302"/>
        <v>0</v>
      </c>
      <c r="CB30" s="67">
        <f t="shared" si="303"/>
        <v>0</v>
      </c>
      <c r="CC30" s="67">
        <f t="shared" si="303"/>
        <v>0</v>
      </c>
      <c r="CD30" s="67">
        <f t="shared" si="303"/>
        <v>0</v>
      </c>
      <c r="CE30" s="67">
        <f t="shared" si="303"/>
        <v>84.506</v>
      </c>
      <c r="CF30" s="67">
        <f t="shared" si="303"/>
        <v>84.506</v>
      </c>
      <c r="CG30" s="67">
        <f t="shared" si="303"/>
        <v>0</v>
      </c>
      <c r="CH30" s="67">
        <f t="shared" si="303"/>
        <v>0</v>
      </c>
      <c r="CI30" s="67">
        <f t="shared" si="303"/>
        <v>0</v>
      </c>
      <c r="CJ30" s="67">
        <f t="shared" si="303"/>
        <v>0</v>
      </c>
      <c r="CK30" s="68">
        <f t="shared" si="304"/>
        <v>84.506</v>
      </c>
      <c r="CL30" s="68">
        <f t="shared" si="304"/>
        <v>84.506</v>
      </c>
      <c r="CM30" s="68">
        <f t="shared" si="304"/>
        <v>0</v>
      </c>
      <c r="CN30" s="63">
        <f t="shared" si="305"/>
        <v>0</v>
      </c>
      <c r="CO30" s="64">
        <f>SUM(CO16*CO40)</f>
        <v>0</v>
      </c>
      <c r="CP30" s="64"/>
      <c r="CQ30" s="63">
        <f t="shared" si="306"/>
        <v>0</v>
      </c>
      <c r="CR30" s="65"/>
      <c r="CS30" s="65"/>
      <c r="CT30" s="66">
        <f>SUM(CU30:CV30)</f>
        <v>0</v>
      </c>
      <c r="CU30" s="66">
        <v>0</v>
      </c>
      <c r="CV30" s="66"/>
      <c r="CW30" s="63">
        <f t="shared" si="307"/>
        <v>0</v>
      </c>
      <c r="CX30" s="64">
        <f>SUM(CX16*CX40)</f>
        <v>0</v>
      </c>
      <c r="CY30" s="64"/>
      <c r="CZ30" s="63">
        <f t="shared" si="308"/>
        <v>0</v>
      </c>
      <c r="DA30" s="65"/>
      <c r="DB30" s="65"/>
      <c r="DC30" s="66">
        <f>SUM(DD30:DE30)</f>
        <v>0</v>
      </c>
      <c r="DD30" s="66">
        <v>0</v>
      </c>
      <c r="DE30" s="66"/>
      <c r="DF30" s="63">
        <f t="shared" si="309"/>
        <v>0</v>
      </c>
      <c r="DG30" s="64">
        <f>SUM(DG16*DG40)</f>
        <v>0</v>
      </c>
      <c r="DH30" s="64"/>
      <c r="DI30" s="63">
        <f t="shared" si="310"/>
        <v>0</v>
      </c>
      <c r="DJ30" s="65"/>
      <c r="DK30" s="65"/>
      <c r="DL30" s="66">
        <f>SUM(DM30:DN30)</f>
        <v>0</v>
      </c>
      <c r="DM30" s="66">
        <v>0</v>
      </c>
      <c r="DN30" s="66"/>
      <c r="DO30" s="67">
        <f t="shared" si="311"/>
        <v>0</v>
      </c>
      <c r="DP30" s="67">
        <f t="shared" si="311"/>
        <v>0</v>
      </c>
      <c r="DQ30" s="67">
        <f t="shared" si="311"/>
        <v>0</v>
      </c>
      <c r="DR30" s="67">
        <f t="shared" si="311"/>
        <v>0</v>
      </c>
      <c r="DS30" s="67">
        <f t="shared" si="311"/>
        <v>0</v>
      </c>
      <c r="DT30" s="67">
        <f t="shared" si="311"/>
        <v>0</v>
      </c>
      <c r="DU30" s="67">
        <f t="shared" si="311"/>
        <v>0</v>
      </c>
      <c r="DV30" s="67">
        <f t="shared" si="311"/>
        <v>0</v>
      </c>
      <c r="DW30" s="67">
        <f t="shared" si="311"/>
        <v>0</v>
      </c>
      <c r="DX30" s="68">
        <f t="shared" si="312"/>
        <v>0</v>
      </c>
      <c r="DY30" s="68">
        <f t="shared" si="312"/>
        <v>0</v>
      </c>
      <c r="DZ30" s="68">
        <f t="shared" si="312"/>
        <v>0</v>
      </c>
      <c r="EA30" s="67">
        <f t="shared" si="313"/>
        <v>0</v>
      </c>
      <c r="EB30" s="67">
        <f t="shared" si="313"/>
        <v>0</v>
      </c>
      <c r="EC30" s="67">
        <f t="shared" si="313"/>
        <v>0</v>
      </c>
      <c r="ED30" s="67">
        <f t="shared" si="313"/>
        <v>84.506</v>
      </c>
      <c r="EE30" s="67">
        <f t="shared" si="313"/>
        <v>84.506</v>
      </c>
      <c r="EF30" s="67">
        <f t="shared" si="313"/>
        <v>0</v>
      </c>
      <c r="EG30" s="67">
        <f t="shared" si="313"/>
        <v>0</v>
      </c>
      <c r="EH30" s="67">
        <f t="shared" si="313"/>
        <v>0</v>
      </c>
      <c r="EI30" s="67">
        <f t="shared" si="313"/>
        <v>0</v>
      </c>
      <c r="EJ30" s="68">
        <f t="shared" si="314"/>
        <v>84.506</v>
      </c>
      <c r="EK30" s="68">
        <f t="shared" si="314"/>
        <v>84.506</v>
      </c>
      <c r="EL30" s="68">
        <f t="shared" si="314"/>
        <v>0</v>
      </c>
      <c r="EM30" s="63">
        <f t="shared" si="315"/>
        <v>0</v>
      </c>
      <c r="EN30" s="64">
        <f>SUM(EN16*EN40)</f>
        <v>0</v>
      </c>
      <c r="EO30" s="64"/>
      <c r="EP30" s="63">
        <f t="shared" si="316"/>
        <v>0</v>
      </c>
      <c r="EQ30" s="65"/>
      <c r="ER30" s="65"/>
      <c r="ES30" s="66">
        <f>SUM(ET30:EU30)</f>
        <v>0</v>
      </c>
      <c r="ET30" s="66">
        <v>0</v>
      </c>
      <c r="EU30" s="66"/>
      <c r="EV30" s="63">
        <f t="shared" si="317"/>
        <v>0</v>
      </c>
      <c r="EW30" s="64">
        <f>SUM(EW16*EW40)</f>
        <v>0</v>
      </c>
      <c r="EX30" s="64"/>
      <c r="EY30" s="63">
        <f t="shared" si="318"/>
        <v>0</v>
      </c>
      <c r="EZ30" s="65"/>
      <c r="FA30" s="65"/>
      <c r="FB30" s="66">
        <f>SUM(FC30:FD30)</f>
        <v>0</v>
      </c>
      <c r="FC30" s="66">
        <v>0</v>
      </c>
      <c r="FD30" s="66"/>
      <c r="FE30" s="63">
        <f t="shared" si="319"/>
        <v>0</v>
      </c>
      <c r="FF30" s="64">
        <f>SUM(FF16*FF40)</f>
        <v>0</v>
      </c>
      <c r="FG30" s="64"/>
      <c r="FH30" s="63">
        <f t="shared" si="320"/>
        <v>0</v>
      </c>
      <c r="FI30" s="65"/>
      <c r="FJ30" s="65"/>
      <c r="FK30" s="66">
        <f>SUM(FL30:FM30)</f>
        <v>0</v>
      </c>
      <c r="FL30" s="66">
        <v>0</v>
      </c>
      <c r="FM30" s="66"/>
      <c r="FN30" s="67">
        <f t="shared" si="321"/>
        <v>0</v>
      </c>
      <c r="FO30" s="67">
        <f t="shared" si="321"/>
        <v>0</v>
      </c>
      <c r="FP30" s="67">
        <f t="shared" si="321"/>
        <v>0</v>
      </c>
      <c r="FQ30" s="67">
        <f t="shared" si="321"/>
        <v>0</v>
      </c>
      <c r="FR30" s="67">
        <f t="shared" si="321"/>
        <v>0</v>
      </c>
      <c r="FS30" s="67">
        <f t="shared" si="321"/>
        <v>0</v>
      </c>
      <c r="FT30" s="67">
        <f t="shared" si="321"/>
        <v>0</v>
      </c>
      <c r="FU30" s="67">
        <f t="shared" si="321"/>
        <v>0</v>
      </c>
      <c r="FV30" s="67">
        <f t="shared" si="321"/>
        <v>0</v>
      </c>
      <c r="FW30" s="68">
        <f t="shared" si="322"/>
        <v>0</v>
      </c>
      <c r="FX30" s="68">
        <f t="shared" si="322"/>
        <v>0</v>
      </c>
      <c r="FY30" s="68">
        <f t="shared" si="322"/>
        <v>0</v>
      </c>
      <c r="FZ30" s="67">
        <f t="shared" si="323"/>
        <v>0</v>
      </c>
      <c r="GA30" s="67">
        <f>SUM(EB30+FO30)</f>
        <v>0</v>
      </c>
      <c r="GB30" s="67">
        <f t="shared" si="324"/>
        <v>0</v>
      </c>
      <c r="GC30" s="67">
        <f t="shared" si="324"/>
        <v>84.506</v>
      </c>
      <c r="GD30" s="67">
        <f t="shared" si="324"/>
        <v>84.506</v>
      </c>
      <c r="GE30" s="67">
        <f t="shared" si="324"/>
        <v>0</v>
      </c>
      <c r="GF30" s="67">
        <f t="shared" si="324"/>
        <v>0</v>
      </c>
      <c r="GG30" s="67">
        <f t="shared" si="324"/>
        <v>0</v>
      </c>
      <c r="GH30" s="67">
        <f t="shared" si="324"/>
        <v>0</v>
      </c>
      <c r="GI30" s="68">
        <f t="shared" si="325"/>
        <v>84.506</v>
      </c>
      <c r="GJ30" s="68">
        <f t="shared" si="325"/>
        <v>84.506</v>
      </c>
      <c r="GK30" s="68">
        <f t="shared" si="325"/>
        <v>0</v>
      </c>
      <c r="GL30" s="4"/>
      <c r="GM30" s="39">
        <f t="shared" si="326"/>
        <v>0</v>
      </c>
    </row>
    <row r="31" spans="1:195" ht="18.75" x14ac:dyDescent="0.3">
      <c r="A31" s="62" t="s">
        <v>50</v>
      </c>
      <c r="B31" s="63">
        <f t="shared" si="287"/>
        <v>1366.1303439139681</v>
      </c>
      <c r="C31" s="64">
        <f>SUM(C15*C41)</f>
        <v>1366.1303439139681</v>
      </c>
      <c r="D31" s="64"/>
      <c r="E31" s="63">
        <f t="shared" si="288"/>
        <v>1484.86</v>
      </c>
      <c r="F31" s="65">
        <v>1484.86</v>
      </c>
      <c r="G31" s="65"/>
      <c r="H31" s="66">
        <f t="shared" ref="H31:H36" si="327">SUM(I31:J31)</f>
        <v>1411.46</v>
      </c>
      <c r="I31" s="66">
        <v>1411.46</v>
      </c>
      <c r="J31" s="66"/>
      <c r="K31" s="63">
        <f t="shared" si="289"/>
        <v>1366.1303439139681</v>
      </c>
      <c r="L31" s="64">
        <f>SUM(L15*L41)</f>
        <v>1366.1303439139681</v>
      </c>
      <c r="M31" s="64"/>
      <c r="N31" s="63">
        <f t="shared" si="290"/>
        <v>1446.308</v>
      </c>
      <c r="O31" s="65">
        <v>1446.308</v>
      </c>
      <c r="P31" s="65"/>
      <c r="Q31" s="66">
        <f t="shared" ref="Q31:Q33" si="328">SUM(R31:S31)</f>
        <v>1303.1600000000001</v>
      </c>
      <c r="R31" s="66">
        <v>1303.1600000000001</v>
      </c>
      <c r="S31" s="66"/>
      <c r="T31" s="63">
        <f t="shared" si="291"/>
        <v>1366.1303439139681</v>
      </c>
      <c r="U31" s="64">
        <f>SUM(U15*U41)</f>
        <v>1366.1303439139681</v>
      </c>
      <c r="V31" s="64"/>
      <c r="W31" s="63">
        <f t="shared" si="292"/>
        <v>1367.1579999999999</v>
      </c>
      <c r="X31" s="65">
        <v>1367.1579999999999</v>
      </c>
      <c r="Y31" s="65"/>
      <c r="Z31" s="66">
        <f t="shared" ref="Z31:Z33" si="329">SUM(AA31:AB31)</f>
        <v>1254.32</v>
      </c>
      <c r="AA31" s="66">
        <v>1254.32</v>
      </c>
      <c r="AB31" s="66"/>
      <c r="AC31" s="67">
        <f t="shared" si="293"/>
        <v>4098.391031741904</v>
      </c>
      <c r="AD31" s="67">
        <f t="shared" si="293"/>
        <v>4098.391031741904</v>
      </c>
      <c r="AE31" s="67">
        <f t="shared" si="293"/>
        <v>0</v>
      </c>
      <c r="AF31" s="67">
        <f t="shared" si="293"/>
        <v>4298.3259999999991</v>
      </c>
      <c r="AG31" s="67">
        <f t="shared" si="293"/>
        <v>4298.3259999999991</v>
      </c>
      <c r="AH31" s="67">
        <f t="shared" si="293"/>
        <v>0</v>
      </c>
      <c r="AI31" s="67">
        <f t="shared" si="293"/>
        <v>3968.9399999999996</v>
      </c>
      <c r="AJ31" s="67">
        <f t="shared" si="293"/>
        <v>3968.9399999999996</v>
      </c>
      <c r="AK31" s="67">
        <f t="shared" si="293"/>
        <v>0</v>
      </c>
      <c r="AL31" s="68">
        <f t="shared" si="294"/>
        <v>199.93496825809507</v>
      </c>
      <c r="AM31" s="68">
        <f t="shared" si="294"/>
        <v>199.93496825809507</v>
      </c>
      <c r="AN31" s="68">
        <f t="shared" si="294"/>
        <v>0</v>
      </c>
      <c r="AO31" s="63">
        <f t="shared" si="295"/>
        <v>1366.1303439139681</v>
      </c>
      <c r="AP31" s="64">
        <f>SUM(AP15*AP41)</f>
        <v>1366.1303439139681</v>
      </c>
      <c r="AQ31" s="64"/>
      <c r="AR31" s="63">
        <f t="shared" si="296"/>
        <v>1441.6559999999999</v>
      </c>
      <c r="AS31" s="65">
        <v>1441.6559999999999</v>
      </c>
      <c r="AT31" s="65"/>
      <c r="AU31" s="66">
        <f t="shared" ref="AU31:AU33" si="330">SUM(AV31:AW31)</f>
        <v>1284.47</v>
      </c>
      <c r="AV31" s="66">
        <v>1284.47</v>
      </c>
      <c r="AW31" s="66"/>
      <c r="AX31" s="63">
        <f t="shared" si="297"/>
        <v>1366.1303439139681</v>
      </c>
      <c r="AY31" s="64">
        <f>SUM(AY15*AY41)</f>
        <v>1366.1303439139681</v>
      </c>
      <c r="AZ31" s="64"/>
      <c r="BA31" s="63">
        <f t="shared" si="298"/>
        <v>1501.2460000000001</v>
      </c>
      <c r="BB31" s="65">
        <v>1501.2460000000001</v>
      </c>
      <c r="BC31" s="65"/>
      <c r="BD31" s="66">
        <f t="shared" ref="BD31:BD33" si="331">SUM(BE31:BF31)</f>
        <v>1287.3</v>
      </c>
      <c r="BE31" s="66">
        <v>1287.3</v>
      </c>
      <c r="BF31" s="66"/>
      <c r="BG31" s="63">
        <f t="shared" si="299"/>
        <v>1366.1303439139681</v>
      </c>
      <c r="BH31" s="64">
        <f>SUM(BH15*BH41)</f>
        <v>1366.1303439139681</v>
      </c>
      <c r="BI31" s="64"/>
      <c r="BJ31" s="63">
        <f t="shared" si="300"/>
        <v>0</v>
      </c>
      <c r="BK31" s="65"/>
      <c r="BL31" s="65"/>
      <c r="BM31" s="66">
        <f t="shared" ref="BM31:BM33" si="332">SUM(BN31:BO31)</f>
        <v>1264.23</v>
      </c>
      <c r="BN31" s="66">
        <v>1264.23</v>
      </c>
      <c r="BO31" s="66"/>
      <c r="BP31" s="67">
        <f t="shared" si="301"/>
        <v>4098.391031741904</v>
      </c>
      <c r="BQ31" s="67">
        <f t="shared" si="301"/>
        <v>4098.391031741904</v>
      </c>
      <c r="BR31" s="67">
        <f t="shared" si="301"/>
        <v>0</v>
      </c>
      <c r="BS31" s="67">
        <f t="shared" si="301"/>
        <v>2942.902</v>
      </c>
      <c r="BT31" s="67">
        <f t="shared" si="301"/>
        <v>2942.902</v>
      </c>
      <c r="BU31" s="67">
        <f t="shared" si="301"/>
        <v>0</v>
      </c>
      <c r="BV31" s="67">
        <f t="shared" si="301"/>
        <v>3836</v>
      </c>
      <c r="BW31" s="67">
        <f t="shared" si="301"/>
        <v>3836</v>
      </c>
      <c r="BX31" s="67">
        <f t="shared" si="301"/>
        <v>0</v>
      </c>
      <c r="BY31" s="68">
        <f t="shared" si="302"/>
        <v>-1155.489031741904</v>
      </c>
      <c r="BZ31" s="68">
        <f t="shared" si="302"/>
        <v>-1155.489031741904</v>
      </c>
      <c r="CA31" s="68">
        <f t="shared" si="302"/>
        <v>0</v>
      </c>
      <c r="CB31" s="67">
        <f t="shared" si="303"/>
        <v>8196.7820634838081</v>
      </c>
      <c r="CC31" s="67">
        <f t="shared" si="303"/>
        <v>8196.7820634838081</v>
      </c>
      <c r="CD31" s="67">
        <f t="shared" si="303"/>
        <v>0</v>
      </c>
      <c r="CE31" s="67">
        <f t="shared" si="303"/>
        <v>7241.2279999999992</v>
      </c>
      <c r="CF31" s="67">
        <f t="shared" si="303"/>
        <v>7241.2279999999992</v>
      </c>
      <c r="CG31" s="67">
        <f t="shared" si="303"/>
        <v>0</v>
      </c>
      <c r="CH31" s="67">
        <f t="shared" si="303"/>
        <v>7804.94</v>
      </c>
      <c r="CI31" s="67">
        <f t="shared" si="303"/>
        <v>7804.94</v>
      </c>
      <c r="CJ31" s="67">
        <f t="shared" si="303"/>
        <v>0</v>
      </c>
      <c r="CK31" s="68">
        <f t="shared" si="304"/>
        <v>-955.55406348380893</v>
      </c>
      <c r="CL31" s="68">
        <f t="shared" si="304"/>
        <v>-955.55406348380893</v>
      </c>
      <c r="CM31" s="68">
        <f t="shared" si="304"/>
        <v>0</v>
      </c>
      <c r="CN31" s="63">
        <f t="shared" si="305"/>
        <v>1414.5543879544241</v>
      </c>
      <c r="CO31" s="64">
        <f>SUM(CO15*CO41)</f>
        <v>1414.5543879544241</v>
      </c>
      <c r="CP31" s="64"/>
      <c r="CQ31" s="63">
        <f t="shared" si="306"/>
        <v>0</v>
      </c>
      <c r="CR31" s="65"/>
      <c r="CS31" s="65"/>
      <c r="CT31" s="66">
        <f t="shared" ref="CT31:CT33" si="333">SUM(CU31:CV31)</f>
        <v>1396.11</v>
      </c>
      <c r="CU31" s="66">
        <v>1396.11</v>
      </c>
      <c r="CV31" s="66"/>
      <c r="CW31" s="63">
        <f t="shared" si="307"/>
        <v>1414.5543879544241</v>
      </c>
      <c r="CX31" s="64">
        <f>SUM(CX15*CX41)</f>
        <v>1414.5543879544241</v>
      </c>
      <c r="CY31" s="64"/>
      <c r="CZ31" s="63">
        <f t="shared" si="308"/>
        <v>0</v>
      </c>
      <c r="DA31" s="65"/>
      <c r="DB31" s="65"/>
      <c r="DC31" s="66">
        <f t="shared" ref="DC31:DC33" si="334">SUM(DD31:DE31)</f>
        <v>1595.35</v>
      </c>
      <c r="DD31" s="66">
        <v>1595.35</v>
      </c>
      <c r="DE31" s="66"/>
      <c r="DF31" s="63">
        <f t="shared" si="309"/>
        <v>1414.5543879544241</v>
      </c>
      <c r="DG31" s="64">
        <f>SUM(DG15*DG41)</f>
        <v>1414.5543879544241</v>
      </c>
      <c r="DH31" s="64"/>
      <c r="DI31" s="63">
        <f t="shared" si="310"/>
        <v>0</v>
      </c>
      <c r="DJ31" s="65"/>
      <c r="DK31" s="65"/>
      <c r="DL31" s="66">
        <f t="shared" ref="DL31:DL33" si="335">SUM(DM31:DN31)</f>
        <v>1311.98</v>
      </c>
      <c r="DM31" s="66">
        <v>1311.98</v>
      </c>
      <c r="DN31" s="66"/>
      <c r="DO31" s="67">
        <f t="shared" si="311"/>
        <v>4243.6631638632725</v>
      </c>
      <c r="DP31" s="67">
        <f t="shared" si="311"/>
        <v>4243.6631638632725</v>
      </c>
      <c r="DQ31" s="67">
        <f t="shared" si="311"/>
        <v>0</v>
      </c>
      <c r="DR31" s="67">
        <f t="shared" si="311"/>
        <v>0</v>
      </c>
      <c r="DS31" s="67">
        <f t="shared" si="311"/>
        <v>0</v>
      </c>
      <c r="DT31" s="67">
        <f t="shared" si="311"/>
        <v>0</v>
      </c>
      <c r="DU31" s="67">
        <f t="shared" si="311"/>
        <v>4303.4400000000005</v>
      </c>
      <c r="DV31" s="67">
        <f t="shared" si="311"/>
        <v>4303.4400000000005</v>
      </c>
      <c r="DW31" s="67">
        <f t="shared" si="311"/>
        <v>0</v>
      </c>
      <c r="DX31" s="68">
        <f t="shared" si="312"/>
        <v>-4243.6631638632725</v>
      </c>
      <c r="DY31" s="68">
        <f t="shared" si="312"/>
        <v>-4243.6631638632725</v>
      </c>
      <c r="DZ31" s="68">
        <f t="shared" si="312"/>
        <v>0</v>
      </c>
      <c r="EA31" s="67">
        <f t="shared" si="313"/>
        <v>12440.445227347082</v>
      </c>
      <c r="EB31" s="67">
        <f t="shared" si="313"/>
        <v>12440.445227347082</v>
      </c>
      <c r="EC31" s="67">
        <f t="shared" si="313"/>
        <v>0</v>
      </c>
      <c r="ED31" s="67">
        <f t="shared" si="313"/>
        <v>7241.2279999999992</v>
      </c>
      <c r="EE31" s="67">
        <f t="shared" si="313"/>
        <v>7241.2279999999992</v>
      </c>
      <c r="EF31" s="67">
        <f t="shared" si="313"/>
        <v>0</v>
      </c>
      <c r="EG31" s="67">
        <f t="shared" si="313"/>
        <v>12108.380000000001</v>
      </c>
      <c r="EH31" s="67">
        <f t="shared" si="313"/>
        <v>12108.380000000001</v>
      </c>
      <c r="EI31" s="67">
        <f t="shared" si="313"/>
        <v>0</v>
      </c>
      <c r="EJ31" s="68">
        <f t="shared" si="314"/>
        <v>-5199.2172273470824</v>
      </c>
      <c r="EK31" s="68">
        <f t="shared" si="314"/>
        <v>-5199.2172273470824</v>
      </c>
      <c r="EL31" s="68">
        <f t="shared" si="314"/>
        <v>0</v>
      </c>
      <c r="EM31" s="63">
        <f t="shared" si="315"/>
        <v>1414.5543879544241</v>
      </c>
      <c r="EN31" s="64">
        <f>SUM(EN15*EN41)</f>
        <v>1414.5543879544241</v>
      </c>
      <c r="EO31" s="64"/>
      <c r="EP31" s="63">
        <f t="shared" si="316"/>
        <v>0</v>
      </c>
      <c r="EQ31" s="65"/>
      <c r="ER31" s="65"/>
      <c r="ES31" s="66">
        <f t="shared" ref="ES31:ES33" si="336">SUM(ET31:EU31)</f>
        <v>1466.42</v>
      </c>
      <c r="ET31" s="66">
        <v>1466.42</v>
      </c>
      <c r="EU31" s="66"/>
      <c r="EV31" s="63">
        <f t="shared" si="317"/>
        <v>1414.5543879544241</v>
      </c>
      <c r="EW31" s="64">
        <f>SUM(EW15*EW41)</f>
        <v>1414.5543879544241</v>
      </c>
      <c r="EX31" s="64"/>
      <c r="EY31" s="63">
        <f t="shared" si="318"/>
        <v>0</v>
      </c>
      <c r="EZ31" s="65"/>
      <c r="FA31" s="65"/>
      <c r="FB31" s="66">
        <f t="shared" ref="FB31:FB33" si="337">SUM(FC31:FD31)</f>
        <v>1378.74</v>
      </c>
      <c r="FC31" s="66">
        <v>1378.74</v>
      </c>
      <c r="FD31" s="66"/>
      <c r="FE31" s="63">
        <f t="shared" si="319"/>
        <v>1414.5543879544241</v>
      </c>
      <c r="FF31" s="64">
        <f>SUM(FF15*FF41)</f>
        <v>1414.5543879544241</v>
      </c>
      <c r="FG31" s="64"/>
      <c r="FH31" s="63">
        <f t="shared" si="320"/>
        <v>0</v>
      </c>
      <c r="FI31" s="65"/>
      <c r="FJ31" s="65"/>
      <c r="FK31" s="66">
        <f t="shared" ref="FK31:FK33" si="338">SUM(FL31:FM31)</f>
        <v>1374.8</v>
      </c>
      <c r="FL31" s="66">
        <v>1374.8</v>
      </c>
      <c r="FM31" s="66"/>
      <c r="FN31" s="67">
        <f t="shared" si="321"/>
        <v>4243.6631638632725</v>
      </c>
      <c r="FO31" s="67">
        <f t="shared" si="321"/>
        <v>4243.6631638632725</v>
      </c>
      <c r="FP31" s="67">
        <f t="shared" si="321"/>
        <v>0</v>
      </c>
      <c r="FQ31" s="67">
        <f t="shared" si="321"/>
        <v>0</v>
      </c>
      <c r="FR31" s="67">
        <f t="shared" si="321"/>
        <v>0</v>
      </c>
      <c r="FS31" s="67">
        <f t="shared" si="321"/>
        <v>0</v>
      </c>
      <c r="FT31" s="67">
        <f t="shared" si="321"/>
        <v>4219.96</v>
      </c>
      <c r="FU31" s="67">
        <f t="shared" si="321"/>
        <v>4219.96</v>
      </c>
      <c r="FV31" s="67">
        <f t="shared" si="321"/>
        <v>0</v>
      </c>
      <c r="FW31" s="68">
        <f t="shared" si="322"/>
        <v>-4243.6631638632725</v>
      </c>
      <c r="FX31" s="68">
        <f t="shared" si="322"/>
        <v>-4243.6631638632725</v>
      </c>
      <c r="FY31" s="68">
        <f t="shared" si="322"/>
        <v>0</v>
      </c>
      <c r="FZ31" s="67">
        <f t="shared" si="323"/>
        <v>16684.108391210353</v>
      </c>
      <c r="GA31" s="67">
        <f t="shared" si="323"/>
        <v>16684.108391210353</v>
      </c>
      <c r="GB31" s="67">
        <f t="shared" si="324"/>
        <v>0</v>
      </c>
      <c r="GC31" s="67">
        <f t="shared" si="324"/>
        <v>7241.2279999999992</v>
      </c>
      <c r="GD31" s="67">
        <f t="shared" si="324"/>
        <v>7241.2279999999992</v>
      </c>
      <c r="GE31" s="67">
        <f t="shared" si="324"/>
        <v>0</v>
      </c>
      <c r="GF31" s="67">
        <f t="shared" si="324"/>
        <v>16328.34</v>
      </c>
      <c r="GG31" s="67">
        <f t="shared" si="324"/>
        <v>16328.34</v>
      </c>
      <c r="GH31" s="67">
        <f t="shared" si="324"/>
        <v>0</v>
      </c>
      <c r="GI31" s="68">
        <f t="shared" si="325"/>
        <v>-9442.880391210354</v>
      </c>
      <c r="GJ31" s="68">
        <f t="shared" si="325"/>
        <v>-9442.880391210354</v>
      </c>
      <c r="GK31" s="68">
        <f t="shared" si="325"/>
        <v>0</v>
      </c>
      <c r="GL31" s="4"/>
      <c r="GM31" s="39">
        <f t="shared" si="326"/>
        <v>16684.108391210353</v>
      </c>
    </row>
    <row r="32" spans="1:195" ht="18.75" x14ac:dyDescent="0.3">
      <c r="A32" s="62" t="s">
        <v>51</v>
      </c>
      <c r="B32" s="63">
        <f t="shared" si="287"/>
        <v>2843.4287673306226</v>
      </c>
      <c r="C32" s="64">
        <f>SUM(C17*C42)</f>
        <v>2843.4287673306226</v>
      </c>
      <c r="D32" s="64"/>
      <c r="E32" s="63">
        <f t="shared" si="288"/>
        <v>2360.913</v>
      </c>
      <c r="F32" s="65">
        <v>2360.913</v>
      </c>
      <c r="G32" s="65"/>
      <c r="H32" s="66">
        <f t="shared" si="327"/>
        <v>2612.2399999999998</v>
      </c>
      <c r="I32" s="66">
        <v>2612.2399999999998</v>
      </c>
      <c r="J32" s="66"/>
      <c r="K32" s="63">
        <f t="shared" si="289"/>
        <v>2843.4287673306226</v>
      </c>
      <c r="L32" s="64">
        <f>SUM(L17*L42)</f>
        <v>2843.4287673306226</v>
      </c>
      <c r="M32" s="64"/>
      <c r="N32" s="63">
        <f t="shared" si="290"/>
        <v>2770.0459999999998</v>
      </c>
      <c r="O32" s="65">
        <v>2770.0459999999998</v>
      </c>
      <c r="P32" s="65"/>
      <c r="Q32" s="66">
        <f t="shared" si="328"/>
        <v>2676.18</v>
      </c>
      <c r="R32" s="66">
        <v>2676.18</v>
      </c>
      <c r="S32" s="66"/>
      <c r="T32" s="63">
        <f t="shared" si="291"/>
        <v>2843.4287673306226</v>
      </c>
      <c r="U32" s="64">
        <f>SUM(U17*U42)</f>
        <v>2843.4287673306226</v>
      </c>
      <c r="V32" s="64"/>
      <c r="W32" s="63">
        <f t="shared" si="292"/>
        <v>2534.7750000000001</v>
      </c>
      <c r="X32" s="65">
        <v>2534.7750000000001</v>
      </c>
      <c r="Y32" s="65"/>
      <c r="Z32" s="66">
        <f t="shared" si="329"/>
        <v>2541.2399999999998</v>
      </c>
      <c r="AA32" s="66">
        <v>2541.2399999999998</v>
      </c>
      <c r="AB32" s="66"/>
      <c r="AC32" s="67">
        <f t="shared" si="293"/>
        <v>8530.2863019918677</v>
      </c>
      <c r="AD32" s="67">
        <f t="shared" si="293"/>
        <v>8530.2863019918677</v>
      </c>
      <c r="AE32" s="67">
        <f t="shared" si="293"/>
        <v>0</v>
      </c>
      <c r="AF32" s="67">
        <f t="shared" si="293"/>
        <v>7665.7340000000004</v>
      </c>
      <c r="AG32" s="67">
        <f t="shared" si="293"/>
        <v>7665.7340000000004</v>
      </c>
      <c r="AH32" s="67">
        <f t="shared" si="293"/>
        <v>0</v>
      </c>
      <c r="AI32" s="67">
        <f t="shared" si="293"/>
        <v>7829.66</v>
      </c>
      <c r="AJ32" s="67">
        <f t="shared" si="293"/>
        <v>7829.66</v>
      </c>
      <c r="AK32" s="67">
        <f t="shared" si="293"/>
        <v>0</v>
      </c>
      <c r="AL32" s="68">
        <f t="shared" si="294"/>
        <v>-864.55230199186735</v>
      </c>
      <c r="AM32" s="68">
        <f t="shared" si="294"/>
        <v>-864.55230199186735</v>
      </c>
      <c r="AN32" s="68">
        <f t="shared" si="294"/>
        <v>0</v>
      </c>
      <c r="AO32" s="41">
        <f t="shared" si="295"/>
        <v>2843.4287673306226</v>
      </c>
      <c r="AP32" s="42">
        <f>SUM(AP17*AP42)</f>
        <v>2843.4287673306226</v>
      </c>
      <c r="AQ32" s="42"/>
      <c r="AR32" s="41">
        <f t="shared" si="296"/>
        <v>2351.2959999999998</v>
      </c>
      <c r="AS32" s="65">
        <v>2351.2959999999998</v>
      </c>
      <c r="AT32" s="69"/>
      <c r="AU32" s="43">
        <f t="shared" si="330"/>
        <v>2700.72</v>
      </c>
      <c r="AV32" s="43">
        <v>2700.72</v>
      </c>
      <c r="AW32" s="43"/>
      <c r="AX32" s="63">
        <f t="shared" si="297"/>
        <v>2843.4287673306226</v>
      </c>
      <c r="AY32" s="64">
        <f>SUM(AY17*AY42)</f>
        <v>2843.4287673306226</v>
      </c>
      <c r="AZ32" s="64"/>
      <c r="BA32" s="63">
        <f t="shared" si="298"/>
        <v>1910.63</v>
      </c>
      <c r="BB32" s="65">
        <v>1910.63</v>
      </c>
      <c r="BC32" s="65"/>
      <c r="BD32" s="66">
        <f t="shared" si="331"/>
        <v>2396.92</v>
      </c>
      <c r="BE32" s="66">
        <v>2396.92</v>
      </c>
      <c r="BF32" s="66"/>
      <c r="BG32" s="63">
        <f t="shared" si="299"/>
        <v>2843.4287673306226</v>
      </c>
      <c r="BH32" s="64">
        <f>SUM(BH17*BH42)</f>
        <v>2843.4287673306226</v>
      </c>
      <c r="BI32" s="64"/>
      <c r="BJ32" s="63">
        <f t="shared" si="300"/>
        <v>0</v>
      </c>
      <c r="BK32" s="65"/>
      <c r="BL32" s="65"/>
      <c r="BM32" s="66">
        <f t="shared" si="332"/>
        <v>2613.56</v>
      </c>
      <c r="BN32" s="66">
        <v>2613.56</v>
      </c>
      <c r="BO32" s="66"/>
      <c r="BP32" s="67">
        <f t="shared" si="301"/>
        <v>8530.2863019918677</v>
      </c>
      <c r="BQ32" s="67">
        <f t="shared" si="301"/>
        <v>8530.2863019918677</v>
      </c>
      <c r="BR32" s="67">
        <f t="shared" si="301"/>
        <v>0</v>
      </c>
      <c r="BS32" s="67">
        <f t="shared" si="301"/>
        <v>4261.9259999999995</v>
      </c>
      <c r="BT32" s="67">
        <f t="shared" si="301"/>
        <v>4261.9259999999995</v>
      </c>
      <c r="BU32" s="67">
        <f t="shared" si="301"/>
        <v>0</v>
      </c>
      <c r="BV32" s="67">
        <f t="shared" si="301"/>
        <v>7711.1999999999989</v>
      </c>
      <c r="BW32" s="67">
        <f t="shared" si="301"/>
        <v>7711.1999999999989</v>
      </c>
      <c r="BX32" s="67">
        <f t="shared" si="301"/>
        <v>0</v>
      </c>
      <c r="BY32" s="68">
        <f t="shared" si="302"/>
        <v>-4268.3603019918683</v>
      </c>
      <c r="BZ32" s="68">
        <f t="shared" si="302"/>
        <v>-4268.3603019918683</v>
      </c>
      <c r="CA32" s="68">
        <f t="shared" si="302"/>
        <v>0</v>
      </c>
      <c r="CB32" s="67">
        <f t="shared" si="303"/>
        <v>17060.572603983735</v>
      </c>
      <c r="CC32" s="67">
        <f t="shared" si="303"/>
        <v>17060.572603983735</v>
      </c>
      <c r="CD32" s="67">
        <f t="shared" si="303"/>
        <v>0</v>
      </c>
      <c r="CE32" s="67">
        <f t="shared" si="303"/>
        <v>11927.66</v>
      </c>
      <c r="CF32" s="67">
        <f t="shared" si="303"/>
        <v>11927.66</v>
      </c>
      <c r="CG32" s="67">
        <f t="shared" si="303"/>
        <v>0</v>
      </c>
      <c r="CH32" s="67">
        <f t="shared" si="303"/>
        <v>15540.859999999999</v>
      </c>
      <c r="CI32" s="67">
        <f t="shared" si="303"/>
        <v>15540.859999999999</v>
      </c>
      <c r="CJ32" s="67">
        <f t="shared" si="303"/>
        <v>0</v>
      </c>
      <c r="CK32" s="68">
        <f t="shared" si="304"/>
        <v>-5132.9126039837356</v>
      </c>
      <c r="CL32" s="68">
        <f t="shared" si="304"/>
        <v>-5132.9126039837356</v>
      </c>
      <c r="CM32" s="68">
        <f t="shared" si="304"/>
        <v>0</v>
      </c>
      <c r="CN32" s="63">
        <f t="shared" si="305"/>
        <v>2954.7472386863715</v>
      </c>
      <c r="CO32" s="64">
        <f>SUM(CO17*CO42)</f>
        <v>2954.7472386863715</v>
      </c>
      <c r="CP32" s="64"/>
      <c r="CQ32" s="63">
        <f t="shared" si="306"/>
        <v>0</v>
      </c>
      <c r="CR32" s="65"/>
      <c r="CS32" s="65"/>
      <c r="CT32" s="66">
        <f t="shared" si="333"/>
        <v>2422.52</v>
      </c>
      <c r="CU32" s="66">
        <v>2422.52</v>
      </c>
      <c r="CV32" s="66"/>
      <c r="CW32" s="63">
        <f t="shared" si="307"/>
        <v>2954.7472386863715</v>
      </c>
      <c r="CX32" s="64">
        <f>SUM(CX17*CX42)</f>
        <v>2954.7472386863715</v>
      </c>
      <c r="CY32" s="64"/>
      <c r="CZ32" s="63">
        <f t="shared" si="308"/>
        <v>0</v>
      </c>
      <c r="DA32" s="65"/>
      <c r="DB32" s="65"/>
      <c r="DC32" s="66">
        <f t="shared" si="334"/>
        <v>2566.89</v>
      </c>
      <c r="DD32" s="66">
        <v>2566.89</v>
      </c>
      <c r="DE32" s="66"/>
      <c r="DF32" s="63">
        <f t="shared" si="309"/>
        <v>2954.7472386863715</v>
      </c>
      <c r="DG32" s="64">
        <f>SUM(DG17*DG42)</f>
        <v>2954.7472386863715</v>
      </c>
      <c r="DH32" s="64"/>
      <c r="DI32" s="63">
        <f t="shared" si="310"/>
        <v>0</v>
      </c>
      <c r="DJ32" s="65"/>
      <c r="DK32" s="65"/>
      <c r="DL32" s="66">
        <f t="shared" si="335"/>
        <v>3481.36</v>
      </c>
      <c r="DM32" s="66">
        <v>3481.36</v>
      </c>
      <c r="DN32" s="66"/>
      <c r="DO32" s="67">
        <f t="shared" si="311"/>
        <v>8864.241716059114</v>
      </c>
      <c r="DP32" s="67">
        <f t="shared" si="311"/>
        <v>8864.241716059114</v>
      </c>
      <c r="DQ32" s="67">
        <f t="shared" si="311"/>
        <v>0</v>
      </c>
      <c r="DR32" s="67">
        <f t="shared" si="311"/>
        <v>0</v>
      </c>
      <c r="DS32" s="67">
        <f t="shared" si="311"/>
        <v>0</v>
      </c>
      <c r="DT32" s="67">
        <f t="shared" si="311"/>
        <v>0</v>
      </c>
      <c r="DU32" s="67">
        <f t="shared" si="311"/>
        <v>8470.77</v>
      </c>
      <c r="DV32" s="67">
        <f t="shared" si="311"/>
        <v>8470.77</v>
      </c>
      <c r="DW32" s="67">
        <f t="shared" si="311"/>
        <v>0</v>
      </c>
      <c r="DX32" s="68">
        <f t="shared" si="312"/>
        <v>-8864.241716059114</v>
      </c>
      <c r="DY32" s="68">
        <f t="shared" si="312"/>
        <v>-8864.241716059114</v>
      </c>
      <c r="DZ32" s="68">
        <f t="shared" si="312"/>
        <v>0</v>
      </c>
      <c r="EA32" s="67">
        <f t="shared" si="313"/>
        <v>25924.814320042849</v>
      </c>
      <c r="EB32" s="67">
        <f t="shared" si="313"/>
        <v>25924.814320042849</v>
      </c>
      <c r="EC32" s="67">
        <f t="shared" si="313"/>
        <v>0</v>
      </c>
      <c r="ED32" s="67">
        <f t="shared" si="313"/>
        <v>11927.66</v>
      </c>
      <c r="EE32" s="67">
        <f t="shared" si="313"/>
        <v>11927.66</v>
      </c>
      <c r="EF32" s="67">
        <f t="shared" si="313"/>
        <v>0</v>
      </c>
      <c r="EG32" s="67">
        <f t="shared" si="313"/>
        <v>24011.629999999997</v>
      </c>
      <c r="EH32" s="67">
        <f t="shared" si="313"/>
        <v>24011.629999999997</v>
      </c>
      <c r="EI32" s="67">
        <f t="shared" si="313"/>
        <v>0</v>
      </c>
      <c r="EJ32" s="68">
        <f t="shared" si="314"/>
        <v>-13997.15432004285</v>
      </c>
      <c r="EK32" s="68">
        <f t="shared" si="314"/>
        <v>-13997.15432004285</v>
      </c>
      <c r="EL32" s="68">
        <f t="shared" si="314"/>
        <v>0</v>
      </c>
      <c r="EM32" s="63">
        <f t="shared" si="315"/>
        <v>2954.7472386863715</v>
      </c>
      <c r="EN32" s="64">
        <f>SUM(EN17*EN42)</f>
        <v>2954.7472386863715</v>
      </c>
      <c r="EO32" s="64"/>
      <c r="EP32" s="63">
        <f t="shared" si="316"/>
        <v>0</v>
      </c>
      <c r="EQ32" s="65"/>
      <c r="ER32" s="65"/>
      <c r="ES32" s="66">
        <f t="shared" si="336"/>
        <v>2756.58</v>
      </c>
      <c r="ET32" s="66">
        <v>2756.58</v>
      </c>
      <c r="EU32" s="66"/>
      <c r="EV32" s="63">
        <f t="shared" si="317"/>
        <v>2954.7472386863715</v>
      </c>
      <c r="EW32" s="64">
        <f>SUM(EW17*EW42)</f>
        <v>2954.7472386863715</v>
      </c>
      <c r="EX32" s="64"/>
      <c r="EY32" s="63">
        <f t="shared" si="318"/>
        <v>0</v>
      </c>
      <c r="EZ32" s="65"/>
      <c r="FA32" s="65"/>
      <c r="FB32" s="66">
        <f t="shared" si="337"/>
        <v>2762.59</v>
      </c>
      <c r="FC32" s="66">
        <v>2762.59</v>
      </c>
      <c r="FD32" s="66"/>
      <c r="FE32" s="63">
        <f t="shared" si="319"/>
        <v>2954.7472386863715</v>
      </c>
      <c r="FF32" s="64">
        <f>SUM(FF17*FF42)</f>
        <v>2954.7472386863715</v>
      </c>
      <c r="FG32" s="64"/>
      <c r="FH32" s="63">
        <f t="shared" si="320"/>
        <v>0</v>
      </c>
      <c r="FI32" s="65"/>
      <c r="FJ32" s="65"/>
      <c r="FK32" s="66">
        <f t="shared" si="338"/>
        <v>2887.9960000000001</v>
      </c>
      <c r="FL32" s="66">
        <v>2887.9960000000001</v>
      </c>
      <c r="FM32" s="66"/>
      <c r="FN32" s="67">
        <f t="shared" si="321"/>
        <v>8864.241716059114</v>
      </c>
      <c r="FO32" s="67">
        <f t="shared" si="321"/>
        <v>8864.241716059114</v>
      </c>
      <c r="FP32" s="67">
        <f t="shared" si="321"/>
        <v>0</v>
      </c>
      <c r="FQ32" s="67">
        <f t="shared" si="321"/>
        <v>0</v>
      </c>
      <c r="FR32" s="67">
        <f t="shared" si="321"/>
        <v>0</v>
      </c>
      <c r="FS32" s="67">
        <f t="shared" si="321"/>
        <v>0</v>
      </c>
      <c r="FT32" s="67">
        <f t="shared" si="321"/>
        <v>8407.1660000000011</v>
      </c>
      <c r="FU32" s="67">
        <f t="shared" si="321"/>
        <v>8407.1660000000011</v>
      </c>
      <c r="FV32" s="67">
        <f t="shared" si="321"/>
        <v>0</v>
      </c>
      <c r="FW32" s="68">
        <f t="shared" si="322"/>
        <v>-8864.241716059114</v>
      </c>
      <c r="FX32" s="68">
        <f t="shared" si="322"/>
        <v>-8864.241716059114</v>
      </c>
      <c r="FY32" s="68">
        <f t="shared" si="322"/>
        <v>0</v>
      </c>
      <c r="FZ32" s="67">
        <f t="shared" si="323"/>
        <v>34789.05603610196</v>
      </c>
      <c r="GA32" s="67">
        <f t="shared" si="323"/>
        <v>34789.05603610196</v>
      </c>
      <c r="GB32" s="67">
        <f t="shared" si="324"/>
        <v>0</v>
      </c>
      <c r="GC32" s="67">
        <f t="shared" si="324"/>
        <v>11927.66</v>
      </c>
      <c r="GD32" s="67">
        <f t="shared" si="324"/>
        <v>11927.66</v>
      </c>
      <c r="GE32" s="67">
        <f t="shared" si="324"/>
        <v>0</v>
      </c>
      <c r="GF32" s="67">
        <f t="shared" si="324"/>
        <v>32418.795999999998</v>
      </c>
      <c r="GG32" s="67">
        <f t="shared" si="324"/>
        <v>32418.795999999998</v>
      </c>
      <c r="GH32" s="67">
        <f t="shared" si="324"/>
        <v>0</v>
      </c>
      <c r="GI32" s="68">
        <f t="shared" si="325"/>
        <v>-22861.39603610196</v>
      </c>
      <c r="GJ32" s="68">
        <f t="shared" si="325"/>
        <v>-22861.39603610196</v>
      </c>
      <c r="GK32" s="68">
        <f t="shared" si="325"/>
        <v>0</v>
      </c>
      <c r="GL32" s="4"/>
      <c r="GM32" s="39">
        <f t="shared" si="326"/>
        <v>34789.05603610196</v>
      </c>
    </row>
    <row r="33" spans="1:195" ht="18.75" x14ac:dyDescent="0.3">
      <c r="A33" s="62" t="s">
        <v>52</v>
      </c>
      <c r="B33" s="63">
        <f t="shared" si="287"/>
        <v>2.5431563420350423</v>
      </c>
      <c r="C33" s="64"/>
      <c r="D33" s="64">
        <f>SUM(D17*D43)</f>
        <v>2.5431563420350423</v>
      </c>
      <c r="E33" s="63">
        <f t="shared" si="288"/>
        <v>1.52</v>
      </c>
      <c r="F33" s="65"/>
      <c r="G33" s="65">
        <v>1.52</v>
      </c>
      <c r="H33" s="66">
        <f t="shared" si="327"/>
        <v>2.09</v>
      </c>
      <c r="I33" s="66">
        <v>0</v>
      </c>
      <c r="J33" s="66">
        <v>2.09</v>
      </c>
      <c r="K33" s="63">
        <f t="shared" si="289"/>
        <v>2.5431563420350423</v>
      </c>
      <c r="L33" s="64"/>
      <c r="M33" s="64">
        <f>SUM(M17*M43)</f>
        <v>2.5431563420350423</v>
      </c>
      <c r="N33" s="63">
        <f t="shared" si="290"/>
        <v>1.4139999999999999</v>
      </c>
      <c r="O33" s="65"/>
      <c r="P33" s="65">
        <v>1.4139999999999999</v>
      </c>
      <c r="Q33" s="66">
        <f t="shared" si="328"/>
        <v>1.57</v>
      </c>
      <c r="R33" s="66">
        <v>0</v>
      </c>
      <c r="S33" s="66">
        <v>1.57</v>
      </c>
      <c r="T33" s="63">
        <f t="shared" si="291"/>
        <v>2.5431563420350423</v>
      </c>
      <c r="U33" s="64"/>
      <c r="V33" s="64">
        <f>SUM(V17*V43)</f>
        <v>2.5431563420350423</v>
      </c>
      <c r="W33" s="63">
        <f t="shared" si="292"/>
        <v>1.379</v>
      </c>
      <c r="X33" s="65">
        <v>0</v>
      </c>
      <c r="Y33" s="65">
        <v>1.379</v>
      </c>
      <c r="Z33" s="66">
        <f t="shared" si="329"/>
        <v>1.3</v>
      </c>
      <c r="AA33" s="66">
        <v>0</v>
      </c>
      <c r="AB33" s="66">
        <v>1.3</v>
      </c>
      <c r="AC33" s="67">
        <f t="shared" si="293"/>
        <v>7.6294690261051272</v>
      </c>
      <c r="AD33" s="67">
        <f t="shared" si="293"/>
        <v>0</v>
      </c>
      <c r="AE33" s="67">
        <f t="shared" si="293"/>
        <v>7.6294690261051272</v>
      </c>
      <c r="AF33" s="67">
        <f t="shared" si="293"/>
        <v>4.3130000000000006</v>
      </c>
      <c r="AG33" s="67">
        <f t="shared" si="293"/>
        <v>0</v>
      </c>
      <c r="AH33" s="67">
        <f t="shared" si="293"/>
        <v>4.3130000000000006</v>
      </c>
      <c r="AI33" s="67">
        <f t="shared" si="293"/>
        <v>4.96</v>
      </c>
      <c r="AJ33" s="67">
        <f t="shared" si="293"/>
        <v>0</v>
      </c>
      <c r="AK33" s="67">
        <f t="shared" si="293"/>
        <v>4.96</v>
      </c>
      <c r="AL33" s="68">
        <f t="shared" si="294"/>
        <v>-3.3164690261051266</v>
      </c>
      <c r="AM33" s="68">
        <f t="shared" si="294"/>
        <v>0</v>
      </c>
      <c r="AN33" s="68">
        <f t="shared" si="294"/>
        <v>-3.3164690261051266</v>
      </c>
      <c r="AO33" s="41">
        <f t="shared" si="295"/>
        <v>2.5431563420350423</v>
      </c>
      <c r="AP33" s="42"/>
      <c r="AQ33" s="42">
        <f>SUM(AQ17*AQ43)</f>
        <v>2.5431563420350423</v>
      </c>
      <c r="AR33" s="41">
        <f t="shared" si="296"/>
        <v>1.7070000000000001</v>
      </c>
      <c r="AS33" s="69"/>
      <c r="AT33" s="69">
        <v>1.7070000000000001</v>
      </c>
      <c r="AU33" s="43">
        <f t="shared" si="330"/>
        <v>1.65</v>
      </c>
      <c r="AV33" s="43">
        <v>0</v>
      </c>
      <c r="AW33" s="43">
        <v>1.65</v>
      </c>
      <c r="AX33" s="63">
        <f t="shared" si="297"/>
        <v>2.5431563420350423</v>
      </c>
      <c r="AY33" s="64"/>
      <c r="AZ33" s="64">
        <f>SUM(AZ17*AZ43)</f>
        <v>2.5431563420350423</v>
      </c>
      <c r="BA33" s="63">
        <f t="shared" si="298"/>
        <v>1.724</v>
      </c>
      <c r="BB33" s="65">
        <v>0</v>
      </c>
      <c r="BC33" s="65">
        <v>1.724</v>
      </c>
      <c r="BD33" s="66">
        <f t="shared" si="331"/>
        <v>1.69</v>
      </c>
      <c r="BE33" s="66">
        <v>0</v>
      </c>
      <c r="BF33" s="66">
        <v>1.69</v>
      </c>
      <c r="BG33" s="63">
        <f t="shared" si="299"/>
        <v>2.5431563420350423</v>
      </c>
      <c r="BH33" s="64"/>
      <c r="BI33" s="64">
        <f>SUM(BI17*BI43)</f>
        <v>2.5431563420350423</v>
      </c>
      <c r="BJ33" s="63">
        <f t="shared" si="300"/>
        <v>0</v>
      </c>
      <c r="BK33" s="65"/>
      <c r="BL33" s="65"/>
      <c r="BM33" s="66">
        <f t="shared" si="332"/>
        <v>1.41</v>
      </c>
      <c r="BN33" s="66"/>
      <c r="BO33" s="66">
        <v>1.41</v>
      </c>
      <c r="BP33" s="67">
        <f t="shared" si="301"/>
        <v>7.6294690261051272</v>
      </c>
      <c r="BQ33" s="67">
        <f t="shared" si="301"/>
        <v>0</v>
      </c>
      <c r="BR33" s="67">
        <f t="shared" si="301"/>
        <v>7.6294690261051272</v>
      </c>
      <c r="BS33" s="67">
        <f t="shared" si="301"/>
        <v>3.431</v>
      </c>
      <c r="BT33" s="67">
        <f t="shared" si="301"/>
        <v>0</v>
      </c>
      <c r="BU33" s="67">
        <f t="shared" si="301"/>
        <v>3.431</v>
      </c>
      <c r="BV33" s="67">
        <f t="shared" si="301"/>
        <v>4.75</v>
      </c>
      <c r="BW33" s="67">
        <f t="shared" si="301"/>
        <v>0</v>
      </c>
      <c r="BX33" s="67">
        <f t="shared" si="301"/>
        <v>4.75</v>
      </c>
      <c r="BY33" s="68">
        <f t="shared" si="302"/>
        <v>-4.1984690261051272</v>
      </c>
      <c r="BZ33" s="68">
        <f t="shared" si="302"/>
        <v>0</v>
      </c>
      <c r="CA33" s="68">
        <f t="shared" si="302"/>
        <v>-4.1984690261051272</v>
      </c>
      <c r="CB33" s="67">
        <f t="shared" si="303"/>
        <v>15.258938052210254</v>
      </c>
      <c r="CC33" s="67">
        <f t="shared" si="303"/>
        <v>0</v>
      </c>
      <c r="CD33" s="67">
        <f t="shared" si="303"/>
        <v>15.258938052210254</v>
      </c>
      <c r="CE33" s="67">
        <f t="shared" si="303"/>
        <v>7.7440000000000007</v>
      </c>
      <c r="CF33" s="67">
        <f t="shared" si="303"/>
        <v>0</v>
      </c>
      <c r="CG33" s="67">
        <f t="shared" si="303"/>
        <v>7.7440000000000007</v>
      </c>
      <c r="CH33" s="67">
        <f t="shared" si="303"/>
        <v>9.7100000000000009</v>
      </c>
      <c r="CI33" s="67">
        <f t="shared" si="303"/>
        <v>0</v>
      </c>
      <c r="CJ33" s="67">
        <f t="shared" si="303"/>
        <v>9.7100000000000009</v>
      </c>
      <c r="CK33" s="68">
        <f t="shared" si="304"/>
        <v>-7.5149380522102538</v>
      </c>
      <c r="CL33" s="68">
        <f t="shared" si="304"/>
        <v>0</v>
      </c>
      <c r="CM33" s="68">
        <f t="shared" si="304"/>
        <v>-7.5149380522102538</v>
      </c>
      <c r="CN33" s="63">
        <f t="shared" si="305"/>
        <v>2.5431563420350423</v>
      </c>
      <c r="CO33" s="64"/>
      <c r="CP33" s="64">
        <f>SUM(CP17*CP43)</f>
        <v>2.5431563420350423</v>
      </c>
      <c r="CQ33" s="63">
        <f t="shared" si="306"/>
        <v>0</v>
      </c>
      <c r="CR33" s="65"/>
      <c r="CS33" s="65"/>
      <c r="CT33" s="66">
        <f t="shared" si="333"/>
        <v>1.58</v>
      </c>
      <c r="CU33" s="66">
        <v>0</v>
      </c>
      <c r="CV33" s="66">
        <v>1.58</v>
      </c>
      <c r="CW33" s="63">
        <f t="shared" si="307"/>
        <v>2.5431563420350423</v>
      </c>
      <c r="CX33" s="64"/>
      <c r="CY33" s="64">
        <f>SUM(CY17*CY43)</f>
        <v>2.5431563420350423</v>
      </c>
      <c r="CZ33" s="63">
        <f t="shared" si="308"/>
        <v>0</v>
      </c>
      <c r="DA33" s="65"/>
      <c r="DB33" s="65"/>
      <c r="DC33" s="66">
        <f t="shared" si="334"/>
        <v>1.57</v>
      </c>
      <c r="DD33" s="66">
        <v>0</v>
      </c>
      <c r="DE33" s="66">
        <v>1.57</v>
      </c>
      <c r="DF33" s="63">
        <f t="shared" si="309"/>
        <v>2.5431563420350423</v>
      </c>
      <c r="DG33" s="64"/>
      <c r="DH33" s="64">
        <f>SUM(DH17*DH43)</f>
        <v>2.5431563420350423</v>
      </c>
      <c r="DI33" s="63">
        <f t="shared" si="310"/>
        <v>0</v>
      </c>
      <c r="DJ33" s="65"/>
      <c r="DK33" s="65"/>
      <c r="DL33" s="66">
        <f t="shared" si="335"/>
        <v>1.57</v>
      </c>
      <c r="DM33" s="66">
        <v>0</v>
      </c>
      <c r="DN33" s="66">
        <v>1.57</v>
      </c>
      <c r="DO33" s="67">
        <f t="shared" si="311"/>
        <v>7.6294690261051272</v>
      </c>
      <c r="DP33" s="67">
        <f t="shared" si="311"/>
        <v>0</v>
      </c>
      <c r="DQ33" s="67">
        <f t="shared" si="311"/>
        <v>7.6294690261051272</v>
      </c>
      <c r="DR33" s="67">
        <f t="shared" si="311"/>
        <v>0</v>
      </c>
      <c r="DS33" s="67">
        <f t="shared" si="311"/>
        <v>0</v>
      </c>
      <c r="DT33" s="67">
        <f t="shared" si="311"/>
        <v>0</v>
      </c>
      <c r="DU33" s="67">
        <f t="shared" si="311"/>
        <v>4.7200000000000006</v>
      </c>
      <c r="DV33" s="67">
        <f t="shared" si="311"/>
        <v>0</v>
      </c>
      <c r="DW33" s="67">
        <f t="shared" si="311"/>
        <v>4.7200000000000006</v>
      </c>
      <c r="DX33" s="68">
        <f t="shared" si="312"/>
        <v>-7.6294690261051272</v>
      </c>
      <c r="DY33" s="68">
        <f t="shared" si="312"/>
        <v>0</v>
      </c>
      <c r="DZ33" s="68">
        <f t="shared" si="312"/>
        <v>-7.6294690261051272</v>
      </c>
      <c r="EA33" s="67">
        <f t="shared" si="313"/>
        <v>22.888407078315382</v>
      </c>
      <c r="EB33" s="67">
        <f t="shared" si="313"/>
        <v>0</v>
      </c>
      <c r="EC33" s="67">
        <f t="shared" si="313"/>
        <v>22.888407078315382</v>
      </c>
      <c r="ED33" s="67">
        <f t="shared" si="313"/>
        <v>7.7440000000000007</v>
      </c>
      <c r="EE33" s="67">
        <f t="shared" si="313"/>
        <v>0</v>
      </c>
      <c r="EF33" s="67">
        <f t="shared" si="313"/>
        <v>7.7440000000000007</v>
      </c>
      <c r="EG33" s="67">
        <f t="shared" si="313"/>
        <v>14.430000000000001</v>
      </c>
      <c r="EH33" s="67">
        <f t="shared" si="313"/>
        <v>0</v>
      </c>
      <c r="EI33" s="67">
        <f t="shared" si="313"/>
        <v>14.430000000000001</v>
      </c>
      <c r="EJ33" s="68">
        <f t="shared" si="314"/>
        <v>-15.144407078315382</v>
      </c>
      <c r="EK33" s="68">
        <f t="shared" si="314"/>
        <v>0</v>
      </c>
      <c r="EL33" s="68">
        <f t="shared" si="314"/>
        <v>-15.144407078315382</v>
      </c>
      <c r="EM33" s="63">
        <f t="shared" si="315"/>
        <v>2.5431563420350423</v>
      </c>
      <c r="EN33" s="64"/>
      <c r="EO33" s="64">
        <f>SUM(EO17*EO43)</f>
        <v>2.5431563420350423</v>
      </c>
      <c r="EP33" s="63">
        <f t="shared" si="316"/>
        <v>0</v>
      </c>
      <c r="EQ33" s="65"/>
      <c r="ER33" s="65"/>
      <c r="ES33" s="66">
        <f t="shared" si="336"/>
        <v>1.32</v>
      </c>
      <c r="ET33" s="66">
        <v>0</v>
      </c>
      <c r="EU33" s="66">
        <v>1.32</v>
      </c>
      <c r="EV33" s="63">
        <f t="shared" si="317"/>
        <v>2.5431563420350423</v>
      </c>
      <c r="EW33" s="64"/>
      <c r="EX33" s="64">
        <f>SUM(EX17*EX43)</f>
        <v>2.5431563420350423</v>
      </c>
      <c r="EY33" s="63">
        <f t="shared" si="318"/>
        <v>0</v>
      </c>
      <c r="EZ33" s="65"/>
      <c r="FA33" s="65"/>
      <c r="FB33" s="66">
        <f t="shared" si="337"/>
        <v>4.5999999999999996</v>
      </c>
      <c r="FC33" s="66">
        <v>0</v>
      </c>
      <c r="FD33" s="66">
        <v>4.5999999999999996</v>
      </c>
      <c r="FE33" s="63">
        <f t="shared" si="319"/>
        <v>2.5431563420350423</v>
      </c>
      <c r="FF33" s="64"/>
      <c r="FG33" s="64">
        <f>SUM(FG17*FG43)</f>
        <v>2.5431563420350423</v>
      </c>
      <c r="FH33" s="63">
        <f t="shared" si="320"/>
        <v>0</v>
      </c>
      <c r="FI33" s="65"/>
      <c r="FJ33" s="65"/>
      <c r="FK33" s="66">
        <f t="shared" si="338"/>
        <v>1.17</v>
      </c>
      <c r="FL33" s="66">
        <v>0</v>
      </c>
      <c r="FM33" s="66">
        <v>1.17</v>
      </c>
      <c r="FN33" s="67">
        <f t="shared" si="321"/>
        <v>7.6294690261051272</v>
      </c>
      <c r="FO33" s="67">
        <f t="shared" si="321"/>
        <v>0</v>
      </c>
      <c r="FP33" s="67">
        <f t="shared" si="321"/>
        <v>7.6294690261051272</v>
      </c>
      <c r="FQ33" s="67">
        <f t="shared" si="321"/>
        <v>0</v>
      </c>
      <c r="FR33" s="67">
        <f t="shared" si="321"/>
        <v>0</v>
      </c>
      <c r="FS33" s="67">
        <f t="shared" si="321"/>
        <v>0</v>
      </c>
      <c r="FT33" s="67">
        <f t="shared" si="321"/>
        <v>7.09</v>
      </c>
      <c r="FU33" s="67">
        <f t="shared" si="321"/>
        <v>0</v>
      </c>
      <c r="FV33" s="67">
        <f t="shared" si="321"/>
        <v>7.09</v>
      </c>
      <c r="FW33" s="68">
        <f t="shared" si="322"/>
        <v>-7.6294690261051272</v>
      </c>
      <c r="FX33" s="68">
        <f t="shared" si="322"/>
        <v>0</v>
      </c>
      <c r="FY33" s="68">
        <f t="shared" si="322"/>
        <v>-7.6294690261051272</v>
      </c>
      <c r="FZ33" s="67">
        <f t="shared" si="323"/>
        <v>30.517876104420509</v>
      </c>
      <c r="GA33" s="67">
        <f t="shared" si="323"/>
        <v>0</v>
      </c>
      <c r="GB33" s="67">
        <f t="shared" si="324"/>
        <v>30.517876104420509</v>
      </c>
      <c r="GC33" s="67">
        <f t="shared" si="324"/>
        <v>7.7440000000000007</v>
      </c>
      <c r="GD33" s="67">
        <f t="shared" si="324"/>
        <v>0</v>
      </c>
      <c r="GE33" s="67">
        <f t="shared" si="324"/>
        <v>7.7440000000000007</v>
      </c>
      <c r="GF33" s="67">
        <f t="shared" si="324"/>
        <v>21.520000000000003</v>
      </c>
      <c r="GG33" s="67">
        <f t="shared" si="324"/>
        <v>0</v>
      </c>
      <c r="GH33" s="67">
        <f t="shared" si="324"/>
        <v>21.520000000000003</v>
      </c>
      <c r="GI33" s="68">
        <f t="shared" si="325"/>
        <v>-22.773876104420509</v>
      </c>
      <c r="GJ33" s="68">
        <f t="shared" si="325"/>
        <v>0</v>
      </c>
      <c r="GK33" s="68">
        <f t="shared" si="325"/>
        <v>-22.773876104420509</v>
      </c>
      <c r="GL33" s="4"/>
      <c r="GM33" s="39">
        <f t="shared" si="326"/>
        <v>30.517876104420512</v>
      </c>
    </row>
    <row r="34" spans="1:195" ht="18.75" x14ac:dyDescent="0.3">
      <c r="A34" s="62" t="s">
        <v>53</v>
      </c>
      <c r="B34" s="63">
        <f t="shared" si="287"/>
        <v>873.08520765617561</v>
      </c>
      <c r="C34" s="64">
        <f>SUM(C35:C36)</f>
        <v>873.08520765617561</v>
      </c>
      <c r="D34" s="64"/>
      <c r="E34" s="63">
        <f t="shared" si="288"/>
        <v>1239.6400000000001</v>
      </c>
      <c r="F34" s="64">
        <f>SUM(F35:F36)</f>
        <v>1239.6400000000001</v>
      </c>
      <c r="G34" s="64"/>
      <c r="H34" s="64">
        <f>SUM(H35:H36)</f>
        <v>923.35</v>
      </c>
      <c r="I34" s="64">
        <f>SUM(I35:I36)</f>
        <v>923.35</v>
      </c>
      <c r="J34" s="64"/>
      <c r="K34" s="63">
        <f t="shared" si="289"/>
        <v>873.08520765617561</v>
      </c>
      <c r="L34" s="64">
        <f>SUM(L35:L36)</f>
        <v>873.08520765617561</v>
      </c>
      <c r="M34" s="64"/>
      <c r="N34" s="63">
        <f t="shared" si="290"/>
        <v>1147.1869999999999</v>
      </c>
      <c r="O34" s="64">
        <f>SUM(O35:O36)</f>
        <v>1147.1869999999999</v>
      </c>
      <c r="P34" s="64"/>
      <c r="Q34" s="64">
        <f>SUM(Q35:Q36)</f>
        <v>933.48</v>
      </c>
      <c r="R34" s="64">
        <f>SUM(R35:R36)</f>
        <v>933.48</v>
      </c>
      <c r="S34" s="64"/>
      <c r="T34" s="63">
        <f t="shared" si="291"/>
        <v>873.08520765617561</v>
      </c>
      <c r="U34" s="64">
        <f>SUM(U35:U36)</f>
        <v>873.08520765617561</v>
      </c>
      <c r="V34" s="64"/>
      <c r="W34" s="63">
        <f t="shared" si="292"/>
        <v>1223.941</v>
      </c>
      <c r="X34" s="64">
        <f>SUM(X35:X36)</f>
        <v>1223.941</v>
      </c>
      <c r="Y34" s="64"/>
      <c r="Z34" s="64">
        <f>SUM(Z35:Z36)</f>
        <v>798.25</v>
      </c>
      <c r="AA34" s="64">
        <f>SUM(AA35:AA36)</f>
        <v>798.25</v>
      </c>
      <c r="AB34" s="64"/>
      <c r="AC34" s="67">
        <f t="shared" si="293"/>
        <v>2619.2556229685269</v>
      </c>
      <c r="AD34" s="67">
        <f t="shared" si="293"/>
        <v>2619.2556229685269</v>
      </c>
      <c r="AE34" s="67">
        <f t="shared" si="293"/>
        <v>0</v>
      </c>
      <c r="AF34" s="67">
        <f t="shared" si="293"/>
        <v>3610.768</v>
      </c>
      <c r="AG34" s="67">
        <f t="shared" si="293"/>
        <v>3610.768</v>
      </c>
      <c r="AH34" s="67">
        <f t="shared" si="293"/>
        <v>0</v>
      </c>
      <c r="AI34" s="67">
        <f t="shared" si="293"/>
        <v>2655.08</v>
      </c>
      <c r="AJ34" s="67">
        <f t="shared" si="293"/>
        <v>2655.08</v>
      </c>
      <c r="AK34" s="67">
        <f t="shared" si="293"/>
        <v>0</v>
      </c>
      <c r="AL34" s="68">
        <f t="shared" si="294"/>
        <v>991.51237703147308</v>
      </c>
      <c r="AM34" s="68">
        <f t="shared" si="294"/>
        <v>991.51237703147308</v>
      </c>
      <c r="AN34" s="68">
        <f t="shared" si="294"/>
        <v>0</v>
      </c>
      <c r="AO34" s="41">
        <f t="shared" si="295"/>
        <v>873.08520765617561</v>
      </c>
      <c r="AP34" s="42">
        <f>SUM(AP35:AP36)</f>
        <v>873.08520765617561</v>
      </c>
      <c r="AQ34" s="42"/>
      <c r="AR34" s="41">
        <f t="shared" si="296"/>
        <v>1127.827</v>
      </c>
      <c r="AS34" s="64">
        <f>SUM(AS35:AS36)</f>
        <v>1127.827</v>
      </c>
      <c r="AT34" s="42"/>
      <c r="AU34" s="42">
        <f>SUM(AU35:AU36)</f>
        <v>947.34</v>
      </c>
      <c r="AV34" s="42">
        <f>SUM(AV35:AV36)</f>
        <v>947.34</v>
      </c>
      <c r="AW34" s="42"/>
      <c r="AX34" s="63">
        <f t="shared" si="297"/>
        <v>873.08520765617561</v>
      </c>
      <c r="AY34" s="64">
        <f>SUM(AY35:AY36)</f>
        <v>873.08520765617561</v>
      </c>
      <c r="AZ34" s="64"/>
      <c r="BA34" s="63">
        <f t="shared" si="298"/>
        <v>850.95799999999997</v>
      </c>
      <c r="BB34" s="64">
        <f>SUM(BB35:BB36)</f>
        <v>850.95799999999997</v>
      </c>
      <c r="BC34" s="64"/>
      <c r="BD34" s="64">
        <f>SUM(BD35:BD36)</f>
        <v>812.84</v>
      </c>
      <c r="BE34" s="64">
        <f>SUM(BE35:BE36)</f>
        <v>812.84</v>
      </c>
      <c r="BF34" s="64"/>
      <c r="BG34" s="63">
        <f t="shared" si="299"/>
        <v>873.08520765617561</v>
      </c>
      <c r="BH34" s="64">
        <f>SUM(BH35:BH36)</f>
        <v>873.08520765617561</v>
      </c>
      <c r="BI34" s="64"/>
      <c r="BJ34" s="63">
        <f t="shared" si="300"/>
        <v>0</v>
      </c>
      <c r="BK34" s="64">
        <f>SUM(BK35:BK36)</f>
        <v>0</v>
      </c>
      <c r="BL34" s="64"/>
      <c r="BM34" s="64">
        <f>SUM(BM35:BM36)</f>
        <v>655.41</v>
      </c>
      <c r="BN34" s="64">
        <f>SUM(BN35:BN36)</f>
        <v>655.41</v>
      </c>
      <c r="BO34" s="64"/>
      <c r="BP34" s="67">
        <f t="shared" si="301"/>
        <v>2619.2556229685269</v>
      </c>
      <c r="BQ34" s="67">
        <f t="shared" si="301"/>
        <v>2619.2556229685269</v>
      </c>
      <c r="BR34" s="67">
        <f t="shared" si="301"/>
        <v>0</v>
      </c>
      <c r="BS34" s="67">
        <f t="shared" si="301"/>
        <v>1978.7849999999999</v>
      </c>
      <c r="BT34" s="67">
        <f t="shared" si="301"/>
        <v>1978.7849999999999</v>
      </c>
      <c r="BU34" s="67">
        <f t="shared" si="301"/>
        <v>0</v>
      </c>
      <c r="BV34" s="67">
        <f t="shared" si="301"/>
        <v>2415.59</v>
      </c>
      <c r="BW34" s="67">
        <f t="shared" si="301"/>
        <v>2415.59</v>
      </c>
      <c r="BX34" s="67">
        <f t="shared" si="301"/>
        <v>0</v>
      </c>
      <c r="BY34" s="68">
        <f t="shared" si="302"/>
        <v>-640.4706229685271</v>
      </c>
      <c r="BZ34" s="68">
        <f t="shared" si="302"/>
        <v>-640.4706229685271</v>
      </c>
      <c r="CA34" s="68">
        <f t="shared" si="302"/>
        <v>0</v>
      </c>
      <c r="CB34" s="67">
        <f t="shared" si="303"/>
        <v>5238.5112459370539</v>
      </c>
      <c r="CC34" s="67">
        <f t="shared" si="303"/>
        <v>5238.5112459370539</v>
      </c>
      <c r="CD34" s="67">
        <f t="shared" si="303"/>
        <v>0</v>
      </c>
      <c r="CE34" s="67">
        <f t="shared" si="303"/>
        <v>5589.5529999999999</v>
      </c>
      <c r="CF34" s="67">
        <f t="shared" si="303"/>
        <v>5589.5529999999999</v>
      </c>
      <c r="CG34" s="67">
        <f t="shared" si="303"/>
        <v>0</v>
      </c>
      <c r="CH34" s="67">
        <f t="shared" si="303"/>
        <v>5070.67</v>
      </c>
      <c r="CI34" s="67">
        <f t="shared" si="303"/>
        <v>5070.67</v>
      </c>
      <c r="CJ34" s="67">
        <f t="shared" si="303"/>
        <v>0</v>
      </c>
      <c r="CK34" s="68">
        <f t="shared" si="304"/>
        <v>351.04175406294598</v>
      </c>
      <c r="CL34" s="68">
        <f t="shared" si="304"/>
        <v>351.04175406294598</v>
      </c>
      <c r="CM34" s="68">
        <f t="shared" si="304"/>
        <v>0</v>
      </c>
      <c r="CN34" s="63">
        <f t="shared" si="305"/>
        <v>907.26595162144235</v>
      </c>
      <c r="CO34" s="64">
        <f>SUM(CO35:CO36)</f>
        <v>907.26595162144235</v>
      </c>
      <c r="CP34" s="64"/>
      <c r="CQ34" s="63">
        <f t="shared" si="306"/>
        <v>0</v>
      </c>
      <c r="CR34" s="64">
        <f>SUM(CR35:CR36)</f>
        <v>0</v>
      </c>
      <c r="CS34" s="64"/>
      <c r="CT34" s="64">
        <f>SUM(CT35:CT36)</f>
        <v>606.55999999999995</v>
      </c>
      <c r="CU34" s="64">
        <f>SUM(CU35:CU36)</f>
        <v>606.55999999999995</v>
      </c>
      <c r="CV34" s="64"/>
      <c r="CW34" s="63">
        <f t="shared" si="307"/>
        <v>907.26595162144235</v>
      </c>
      <c r="CX34" s="64">
        <f>SUM(CX35:CX36)</f>
        <v>907.26595162144235</v>
      </c>
      <c r="CY34" s="64"/>
      <c r="CZ34" s="63">
        <f t="shared" si="308"/>
        <v>0</v>
      </c>
      <c r="DA34" s="64">
        <f>SUM(DA35:DA36)</f>
        <v>0</v>
      </c>
      <c r="DB34" s="64"/>
      <c r="DC34" s="64">
        <f>SUM(DC35:DC36)</f>
        <v>741.05</v>
      </c>
      <c r="DD34" s="64">
        <f>SUM(DD35:DD36)</f>
        <v>741.05</v>
      </c>
      <c r="DE34" s="64"/>
      <c r="DF34" s="63">
        <f t="shared" si="309"/>
        <v>907.26595162144235</v>
      </c>
      <c r="DG34" s="64">
        <f>SUM(DG35:DG36)</f>
        <v>907.26595162144235</v>
      </c>
      <c r="DH34" s="64"/>
      <c r="DI34" s="63">
        <f t="shared" si="310"/>
        <v>0</v>
      </c>
      <c r="DJ34" s="64">
        <f>SUM(DJ35:DJ36)</f>
        <v>0</v>
      </c>
      <c r="DK34" s="64"/>
      <c r="DL34" s="64">
        <f>SUM(DL35:DL36)</f>
        <v>968.53</v>
      </c>
      <c r="DM34" s="64">
        <f>SUM(DM35:DM36)</f>
        <v>968.53</v>
      </c>
      <c r="DN34" s="64"/>
      <c r="DO34" s="67">
        <f t="shared" si="311"/>
        <v>2721.7978548643268</v>
      </c>
      <c r="DP34" s="67">
        <f t="shared" si="311"/>
        <v>2721.7978548643268</v>
      </c>
      <c r="DQ34" s="67">
        <f t="shared" si="311"/>
        <v>0</v>
      </c>
      <c r="DR34" s="67">
        <f t="shared" si="311"/>
        <v>0</v>
      </c>
      <c r="DS34" s="67">
        <f t="shared" si="311"/>
        <v>0</v>
      </c>
      <c r="DT34" s="67">
        <f t="shared" si="311"/>
        <v>0</v>
      </c>
      <c r="DU34" s="67">
        <f t="shared" si="311"/>
        <v>2316.14</v>
      </c>
      <c r="DV34" s="67">
        <f t="shared" si="311"/>
        <v>2316.14</v>
      </c>
      <c r="DW34" s="67">
        <f t="shared" si="311"/>
        <v>0</v>
      </c>
      <c r="DX34" s="68">
        <f t="shared" si="312"/>
        <v>-2721.7978548643268</v>
      </c>
      <c r="DY34" s="68">
        <f t="shared" si="312"/>
        <v>-2721.7978548643268</v>
      </c>
      <c r="DZ34" s="68">
        <f t="shared" si="312"/>
        <v>0</v>
      </c>
      <c r="EA34" s="67">
        <f t="shared" si="313"/>
        <v>7960.3091008013807</v>
      </c>
      <c r="EB34" s="67">
        <f t="shared" si="313"/>
        <v>7960.3091008013807</v>
      </c>
      <c r="EC34" s="67">
        <f t="shared" si="313"/>
        <v>0</v>
      </c>
      <c r="ED34" s="67">
        <f t="shared" si="313"/>
        <v>5589.5529999999999</v>
      </c>
      <c r="EE34" s="67">
        <f t="shared" si="313"/>
        <v>5589.5529999999999</v>
      </c>
      <c r="EF34" s="67">
        <f t="shared" si="313"/>
        <v>0</v>
      </c>
      <c r="EG34" s="67">
        <f t="shared" si="313"/>
        <v>7386.8099999999995</v>
      </c>
      <c r="EH34" s="67">
        <f t="shared" si="313"/>
        <v>7386.8099999999995</v>
      </c>
      <c r="EI34" s="67">
        <f t="shared" si="313"/>
        <v>0</v>
      </c>
      <c r="EJ34" s="68">
        <f t="shared" si="314"/>
        <v>-2370.7561008013809</v>
      </c>
      <c r="EK34" s="68">
        <f t="shared" si="314"/>
        <v>-2370.7561008013809</v>
      </c>
      <c r="EL34" s="68">
        <f t="shared" si="314"/>
        <v>0</v>
      </c>
      <c r="EM34" s="63">
        <f t="shared" si="315"/>
        <v>907.26595162144235</v>
      </c>
      <c r="EN34" s="64">
        <f>SUM(EN35:EN36)</f>
        <v>907.26595162144235</v>
      </c>
      <c r="EO34" s="64"/>
      <c r="EP34" s="63">
        <f t="shared" si="316"/>
        <v>0</v>
      </c>
      <c r="EQ34" s="64">
        <f>SUM(EQ35:EQ36)</f>
        <v>0</v>
      </c>
      <c r="ER34" s="64"/>
      <c r="ES34" s="64">
        <f>SUM(ES35:ES36)</f>
        <v>926.53</v>
      </c>
      <c r="ET34" s="64">
        <f>SUM(ET35:ET36)</f>
        <v>926.53</v>
      </c>
      <c r="EU34" s="64"/>
      <c r="EV34" s="63">
        <f t="shared" si="317"/>
        <v>907.26595162144235</v>
      </c>
      <c r="EW34" s="64">
        <f>SUM(EW35:EW36)</f>
        <v>907.26595162144235</v>
      </c>
      <c r="EX34" s="64"/>
      <c r="EY34" s="63">
        <f t="shared" si="318"/>
        <v>0</v>
      </c>
      <c r="EZ34" s="64">
        <f>SUM(EZ35:EZ36)</f>
        <v>0</v>
      </c>
      <c r="FA34" s="64"/>
      <c r="FB34" s="64">
        <f>SUM(FB35:FB36)</f>
        <v>1011.06</v>
      </c>
      <c r="FC34" s="64">
        <f>SUM(FC35:FC36)</f>
        <v>1011.06</v>
      </c>
      <c r="FD34" s="64"/>
      <c r="FE34" s="63">
        <f t="shared" si="319"/>
        <v>907.26595162144235</v>
      </c>
      <c r="FF34" s="64">
        <f>SUM(FF35:FF36)</f>
        <v>907.26595162144235</v>
      </c>
      <c r="FG34" s="64"/>
      <c r="FH34" s="63">
        <f t="shared" si="320"/>
        <v>0</v>
      </c>
      <c r="FI34" s="64">
        <f>SUM(FI35:FI36)</f>
        <v>0</v>
      </c>
      <c r="FJ34" s="64"/>
      <c r="FK34" s="64">
        <f>SUM(FK35:FK36)</f>
        <v>924.78</v>
      </c>
      <c r="FL34" s="64">
        <f>SUM(FL35:FL36)</f>
        <v>924.78</v>
      </c>
      <c r="FM34" s="64"/>
      <c r="FN34" s="67">
        <f t="shared" si="321"/>
        <v>2721.7978548643268</v>
      </c>
      <c r="FO34" s="67">
        <f t="shared" si="321"/>
        <v>2721.7978548643268</v>
      </c>
      <c r="FP34" s="67">
        <f t="shared" si="321"/>
        <v>0</v>
      </c>
      <c r="FQ34" s="67">
        <f t="shared" si="321"/>
        <v>0</v>
      </c>
      <c r="FR34" s="67">
        <f t="shared" si="321"/>
        <v>0</v>
      </c>
      <c r="FS34" s="67">
        <f t="shared" si="321"/>
        <v>0</v>
      </c>
      <c r="FT34" s="67">
        <f t="shared" si="321"/>
        <v>2862.37</v>
      </c>
      <c r="FU34" s="67">
        <f t="shared" si="321"/>
        <v>2862.37</v>
      </c>
      <c r="FV34" s="67">
        <f t="shared" si="321"/>
        <v>0</v>
      </c>
      <c r="FW34" s="68">
        <f t="shared" si="322"/>
        <v>-2721.7978548643268</v>
      </c>
      <c r="FX34" s="68">
        <f t="shared" si="322"/>
        <v>-2721.7978548643268</v>
      </c>
      <c r="FY34" s="68">
        <f t="shared" si="322"/>
        <v>0</v>
      </c>
      <c r="FZ34" s="67">
        <f t="shared" si="323"/>
        <v>10682.106955665708</v>
      </c>
      <c r="GA34" s="67">
        <f t="shared" si="323"/>
        <v>10682.106955665708</v>
      </c>
      <c r="GB34" s="67">
        <f t="shared" si="324"/>
        <v>0</v>
      </c>
      <c r="GC34" s="67">
        <f t="shared" si="324"/>
        <v>5589.5529999999999</v>
      </c>
      <c r="GD34" s="67">
        <f t="shared" si="324"/>
        <v>5589.5529999999999</v>
      </c>
      <c r="GE34" s="67">
        <f t="shared" si="324"/>
        <v>0</v>
      </c>
      <c r="GF34" s="67">
        <f t="shared" si="324"/>
        <v>10249.18</v>
      </c>
      <c r="GG34" s="67">
        <f t="shared" si="324"/>
        <v>10249.18</v>
      </c>
      <c r="GH34" s="67">
        <f t="shared" si="324"/>
        <v>0</v>
      </c>
      <c r="GI34" s="68">
        <f t="shared" si="325"/>
        <v>-5092.5539556657077</v>
      </c>
      <c r="GJ34" s="68">
        <f t="shared" si="325"/>
        <v>-5092.5539556657077</v>
      </c>
      <c r="GK34" s="68">
        <f t="shared" si="325"/>
        <v>0</v>
      </c>
      <c r="GL34" s="4"/>
      <c r="GM34" s="39">
        <f t="shared" si="326"/>
        <v>10682.106955665709</v>
      </c>
    </row>
    <row r="35" spans="1:195" ht="18.75" x14ac:dyDescent="0.3">
      <c r="A35" s="70" t="s">
        <v>45</v>
      </c>
      <c r="B35" s="71">
        <f t="shared" si="287"/>
        <v>762.98841311199271</v>
      </c>
      <c r="C35" s="72">
        <f>SUM(C23*C42)</f>
        <v>762.98841311199271</v>
      </c>
      <c r="D35" s="72"/>
      <c r="E35" s="71">
        <f t="shared" si="288"/>
        <v>1239.6400000000001</v>
      </c>
      <c r="F35" s="73">
        <v>1239.6400000000001</v>
      </c>
      <c r="G35" s="73"/>
      <c r="H35" s="74">
        <f t="shared" si="327"/>
        <v>923.35</v>
      </c>
      <c r="I35" s="74">
        <v>923.35</v>
      </c>
      <c r="J35" s="74"/>
      <c r="K35" s="71">
        <f t="shared" si="289"/>
        <v>762.98841311199271</v>
      </c>
      <c r="L35" s="72">
        <f>SUM(L23*L42)</f>
        <v>762.98841311199271</v>
      </c>
      <c r="M35" s="72"/>
      <c r="N35" s="71">
        <f t="shared" si="290"/>
        <v>1147.1869999999999</v>
      </c>
      <c r="O35" s="73">
        <v>1147.1869999999999</v>
      </c>
      <c r="P35" s="73"/>
      <c r="Q35" s="74">
        <f t="shared" ref="Q35:Q36" si="339">SUM(R35:S35)</f>
        <v>933.48</v>
      </c>
      <c r="R35" s="74">
        <v>933.48</v>
      </c>
      <c r="S35" s="74"/>
      <c r="T35" s="71">
        <f t="shared" si="291"/>
        <v>762.98841311199271</v>
      </c>
      <c r="U35" s="72">
        <f>SUM(U23*U42)</f>
        <v>762.98841311199271</v>
      </c>
      <c r="V35" s="72"/>
      <c r="W35" s="71">
        <f t="shared" si="292"/>
        <v>1223.941</v>
      </c>
      <c r="X35" s="73">
        <v>1223.941</v>
      </c>
      <c r="Y35" s="73"/>
      <c r="Z35" s="74">
        <f t="shared" ref="Z35:Z36" si="340">SUM(AA35:AB35)</f>
        <v>798.25</v>
      </c>
      <c r="AA35" s="74">
        <v>798.25</v>
      </c>
      <c r="AB35" s="74"/>
      <c r="AC35" s="75">
        <f t="shared" si="293"/>
        <v>2288.9652393359784</v>
      </c>
      <c r="AD35" s="75">
        <f t="shared" si="293"/>
        <v>2288.9652393359784</v>
      </c>
      <c r="AE35" s="75">
        <f t="shared" si="293"/>
        <v>0</v>
      </c>
      <c r="AF35" s="75">
        <f>SUM(E35+N35+W35)</f>
        <v>3610.768</v>
      </c>
      <c r="AG35" s="75">
        <f t="shared" si="293"/>
        <v>3610.768</v>
      </c>
      <c r="AH35" s="75">
        <f t="shared" si="293"/>
        <v>0</v>
      </c>
      <c r="AI35" s="75">
        <f t="shared" si="293"/>
        <v>2655.08</v>
      </c>
      <c r="AJ35" s="75">
        <f t="shared" si="293"/>
        <v>2655.08</v>
      </c>
      <c r="AK35" s="75">
        <f t="shared" si="293"/>
        <v>0</v>
      </c>
      <c r="AL35" s="76">
        <f t="shared" si="294"/>
        <v>1321.8027606640217</v>
      </c>
      <c r="AM35" s="76">
        <f t="shared" si="294"/>
        <v>1321.8027606640217</v>
      </c>
      <c r="AN35" s="76">
        <f t="shared" si="294"/>
        <v>0</v>
      </c>
      <c r="AO35" s="54">
        <f t="shared" si="295"/>
        <v>762.98841311199271</v>
      </c>
      <c r="AP35" s="55">
        <f>SUM(AP23*AP42)</f>
        <v>762.98841311199271</v>
      </c>
      <c r="AQ35" s="55"/>
      <c r="AR35" s="54">
        <f t="shared" si="296"/>
        <v>1127.827</v>
      </c>
      <c r="AS35" s="73">
        <v>1127.827</v>
      </c>
      <c r="AT35" s="77"/>
      <c r="AU35" s="56">
        <f t="shared" ref="AU35:AU36" si="341">SUM(AV35:AW35)</f>
        <v>947.34</v>
      </c>
      <c r="AV35" s="56">
        <v>947.34</v>
      </c>
      <c r="AW35" s="56"/>
      <c r="AX35" s="71">
        <f t="shared" si="297"/>
        <v>762.98841311199271</v>
      </c>
      <c r="AY35" s="72">
        <f>SUM(AY23*AY42)</f>
        <v>762.98841311199271</v>
      </c>
      <c r="AZ35" s="72"/>
      <c r="BA35" s="71">
        <f t="shared" si="298"/>
        <v>850.95799999999997</v>
      </c>
      <c r="BB35" s="73">
        <v>850.95799999999997</v>
      </c>
      <c r="BC35" s="73"/>
      <c r="BD35" s="74">
        <f t="shared" ref="BD35:BD36" si="342">SUM(BE35:BF35)</f>
        <v>812.84</v>
      </c>
      <c r="BE35" s="74">
        <v>812.84</v>
      </c>
      <c r="BF35" s="74"/>
      <c r="BG35" s="71">
        <f t="shared" si="299"/>
        <v>762.98841311199271</v>
      </c>
      <c r="BH35" s="72">
        <f>SUM(BH23*BH42)</f>
        <v>762.98841311199271</v>
      </c>
      <c r="BI35" s="72"/>
      <c r="BJ35" s="71">
        <f t="shared" si="300"/>
        <v>0</v>
      </c>
      <c r="BK35" s="73"/>
      <c r="BL35" s="73"/>
      <c r="BM35" s="74">
        <f t="shared" ref="BM35:BM36" si="343">SUM(BN35:BO35)</f>
        <v>655.41</v>
      </c>
      <c r="BN35" s="74">
        <v>655.41</v>
      </c>
      <c r="BO35" s="74"/>
      <c r="BP35" s="75">
        <f t="shared" si="301"/>
        <v>2288.9652393359784</v>
      </c>
      <c r="BQ35" s="75">
        <f t="shared" si="301"/>
        <v>2288.9652393359784</v>
      </c>
      <c r="BR35" s="75">
        <f t="shared" si="301"/>
        <v>0</v>
      </c>
      <c r="BS35" s="75">
        <f t="shared" si="301"/>
        <v>1978.7849999999999</v>
      </c>
      <c r="BT35" s="75">
        <f t="shared" si="301"/>
        <v>1978.7849999999999</v>
      </c>
      <c r="BU35" s="75">
        <f t="shared" si="301"/>
        <v>0</v>
      </c>
      <c r="BV35" s="75">
        <f t="shared" si="301"/>
        <v>2415.59</v>
      </c>
      <c r="BW35" s="75">
        <f t="shared" si="301"/>
        <v>2415.59</v>
      </c>
      <c r="BX35" s="75">
        <f t="shared" si="301"/>
        <v>0</v>
      </c>
      <c r="BY35" s="76">
        <f t="shared" si="302"/>
        <v>-310.18023933597851</v>
      </c>
      <c r="BZ35" s="76">
        <f t="shared" si="302"/>
        <v>-310.18023933597851</v>
      </c>
      <c r="CA35" s="76">
        <f t="shared" si="302"/>
        <v>0</v>
      </c>
      <c r="CB35" s="75">
        <f t="shared" si="303"/>
        <v>4577.9304786719567</v>
      </c>
      <c r="CC35" s="75">
        <f t="shared" si="303"/>
        <v>4577.9304786719567</v>
      </c>
      <c r="CD35" s="75">
        <f t="shared" si="303"/>
        <v>0</v>
      </c>
      <c r="CE35" s="75">
        <f t="shared" si="303"/>
        <v>5589.5529999999999</v>
      </c>
      <c r="CF35" s="75">
        <f t="shared" si="303"/>
        <v>5589.5529999999999</v>
      </c>
      <c r="CG35" s="75">
        <f t="shared" si="303"/>
        <v>0</v>
      </c>
      <c r="CH35" s="75">
        <f t="shared" si="303"/>
        <v>5070.67</v>
      </c>
      <c r="CI35" s="75">
        <f t="shared" si="303"/>
        <v>5070.67</v>
      </c>
      <c r="CJ35" s="75">
        <f t="shared" si="303"/>
        <v>0</v>
      </c>
      <c r="CK35" s="76">
        <f t="shared" si="304"/>
        <v>1011.6225213280431</v>
      </c>
      <c r="CL35" s="76">
        <f t="shared" si="304"/>
        <v>1011.6225213280431</v>
      </c>
      <c r="CM35" s="76">
        <f t="shared" si="304"/>
        <v>0</v>
      </c>
      <c r="CN35" s="71">
        <f t="shared" si="305"/>
        <v>792.85893590673516</v>
      </c>
      <c r="CO35" s="72">
        <f>SUM(CO23*CO42)</f>
        <v>792.85893590673516</v>
      </c>
      <c r="CP35" s="72"/>
      <c r="CQ35" s="71">
        <f t="shared" si="306"/>
        <v>0</v>
      </c>
      <c r="CR35" s="73"/>
      <c r="CS35" s="73"/>
      <c r="CT35" s="74">
        <f t="shared" ref="CT35:CT36" si="344">SUM(CU35:CV35)</f>
        <v>606.55999999999995</v>
      </c>
      <c r="CU35" s="74">
        <v>606.55999999999995</v>
      </c>
      <c r="CV35" s="74"/>
      <c r="CW35" s="71">
        <f t="shared" si="307"/>
        <v>792.85893590673516</v>
      </c>
      <c r="CX35" s="72">
        <f>SUM(CX23*CX42)</f>
        <v>792.85893590673516</v>
      </c>
      <c r="CY35" s="72"/>
      <c r="CZ35" s="71">
        <f t="shared" si="308"/>
        <v>0</v>
      </c>
      <c r="DA35" s="73"/>
      <c r="DB35" s="73"/>
      <c r="DC35" s="74">
        <f t="shared" ref="DC35:DC36" si="345">SUM(DD35:DE35)</f>
        <v>741.05</v>
      </c>
      <c r="DD35" s="74">
        <v>741.05</v>
      </c>
      <c r="DE35" s="74"/>
      <c r="DF35" s="71">
        <f t="shared" si="309"/>
        <v>792.85893590673516</v>
      </c>
      <c r="DG35" s="72">
        <f>SUM(DG23*DG42)</f>
        <v>792.85893590673516</v>
      </c>
      <c r="DH35" s="72"/>
      <c r="DI35" s="71">
        <f t="shared" si="310"/>
        <v>0</v>
      </c>
      <c r="DJ35" s="73"/>
      <c r="DK35" s="73"/>
      <c r="DL35" s="74">
        <f t="shared" ref="DL35:DL36" si="346">SUM(DM35:DN35)</f>
        <v>968.53</v>
      </c>
      <c r="DM35" s="74">
        <v>968.53</v>
      </c>
      <c r="DN35" s="74"/>
      <c r="DO35" s="75">
        <f t="shared" si="311"/>
        <v>2378.5768077202056</v>
      </c>
      <c r="DP35" s="75">
        <f t="shared" si="311"/>
        <v>2378.5768077202056</v>
      </c>
      <c r="DQ35" s="75">
        <f t="shared" si="311"/>
        <v>0</v>
      </c>
      <c r="DR35" s="75">
        <f t="shared" si="311"/>
        <v>0</v>
      </c>
      <c r="DS35" s="75">
        <f t="shared" si="311"/>
        <v>0</v>
      </c>
      <c r="DT35" s="75">
        <f t="shared" si="311"/>
        <v>0</v>
      </c>
      <c r="DU35" s="75">
        <f t="shared" si="311"/>
        <v>2316.14</v>
      </c>
      <c r="DV35" s="75">
        <f t="shared" si="311"/>
        <v>2316.14</v>
      </c>
      <c r="DW35" s="75">
        <f t="shared" si="311"/>
        <v>0</v>
      </c>
      <c r="DX35" s="76">
        <f t="shared" si="312"/>
        <v>-2378.5768077202056</v>
      </c>
      <c r="DY35" s="76">
        <f t="shared" si="312"/>
        <v>-2378.5768077202056</v>
      </c>
      <c r="DZ35" s="76">
        <f t="shared" si="312"/>
        <v>0</v>
      </c>
      <c r="EA35" s="75">
        <f t="shared" si="313"/>
        <v>6956.5072863921623</v>
      </c>
      <c r="EB35" s="75">
        <f t="shared" si="313"/>
        <v>6956.5072863921623</v>
      </c>
      <c r="EC35" s="75">
        <f t="shared" si="313"/>
        <v>0</v>
      </c>
      <c r="ED35" s="75">
        <f t="shared" si="313"/>
        <v>5589.5529999999999</v>
      </c>
      <c r="EE35" s="75">
        <f t="shared" si="313"/>
        <v>5589.5529999999999</v>
      </c>
      <c r="EF35" s="75">
        <f t="shared" si="313"/>
        <v>0</v>
      </c>
      <c r="EG35" s="75">
        <f t="shared" si="313"/>
        <v>7386.8099999999995</v>
      </c>
      <c r="EH35" s="75">
        <f t="shared" si="313"/>
        <v>7386.8099999999995</v>
      </c>
      <c r="EI35" s="75">
        <f t="shared" si="313"/>
        <v>0</v>
      </c>
      <c r="EJ35" s="76">
        <f t="shared" si="314"/>
        <v>-1366.9542863921624</v>
      </c>
      <c r="EK35" s="76">
        <f t="shared" si="314"/>
        <v>-1366.9542863921624</v>
      </c>
      <c r="EL35" s="76">
        <f t="shared" si="314"/>
        <v>0</v>
      </c>
      <c r="EM35" s="71">
        <f t="shared" si="315"/>
        <v>792.85893590673516</v>
      </c>
      <c r="EN35" s="72">
        <f>SUM(EN23*EN42)</f>
        <v>792.85893590673516</v>
      </c>
      <c r="EO35" s="72"/>
      <c r="EP35" s="71">
        <f t="shared" si="316"/>
        <v>0</v>
      </c>
      <c r="EQ35" s="73"/>
      <c r="ER35" s="73"/>
      <c r="ES35" s="74">
        <f t="shared" ref="ES35:ES36" si="347">SUM(ET35:EU35)</f>
        <v>926.53</v>
      </c>
      <c r="ET35" s="74">
        <v>926.53</v>
      </c>
      <c r="EU35" s="74"/>
      <c r="EV35" s="71">
        <f t="shared" si="317"/>
        <v>792.85893590673516</v>
      </c>
      <c r="EW35" s="72">
        <f>SUM(EW23*EW42)</f>
        <v>792.85893590673516</v>
      </c>
      <c r="EX35" s="72"/>
      <c r="EY35" s="71">
        <f t="shared" si="318"/>
        <v>0</v>
      </c>
      <c r="EZ35" s="73"/>
      <c r="FA35" s="73"/>
      <c r="FB35" s="74">
        <f t="shared" ref="FB35:FB36" si="348">SUM(FC35:FD35)</f>
        <v>1011.06</v>
      </c>
      <c r="FC35" s="74">
        <v>1011.06</v>
      </c>
      <c r="FD35" s="74"/>
      <c r="FE35" s="71">
        <f t="shared" si="319"/>
        <v>792.85893590673516</v>
      </c>
      <c r="FF35" s="72">
        <f>SUM(FF23*FF42)</f>
        <v>792.85893590673516</v>
      </c>
      <c r="FG35" s="72"/>
      <c r="FH35" s="71">
        <f t="shared" si="320"/>
        <v>0</v>
      </c>
      <c r="FI35" s="73"/>
      <c r="FJ35" s="73"/>
      <c r="FK35" s="74">
        <f t="shared" ref="FK35:FK36" si="349">SUM(FL35:FM35)</f>
        <v>924.78</v>
      </c>
      <c r="FL35" s="74">
        <v>924.78</v>
      </c>
      <c r="FM35" s="74"/>
      <c r="FN35" s="75">
        <f t="shared" si="321"/>
        <v>2378.5768077202056</v>
      </c>
      <c r="FO35" s="75">
        <f t="shared" si="321"/>
        <v>2378.5768077202056</v>
      </c>
      <c r="FP35" s="75">
        <f t="shared" si="321"/>
        <v>0</v>
      </c>
      <c r="FQ35" s="75">
        <f t="shared" si="321"/>
        <v>0</v>
      </c>
      <c r="FR35" s="75">
        <f t="shared" si="321"/>
        <v>0</v>
      </c>
      <c r="FS35" s="75">
        <f t="shared" si="321"/>
        <v>0</v>
      </c>
      <c r="FT35" s="75">
        <f t="shared" si="321"/>
        <v>2862.37</v>
      </c>
      <c r="FU35" s="75">
        <f t="shared" si="321"/>
        <v>2862.37</v>
      </c>
      <c r="FV35" s="75">
        <f t="shared" si="321"/>
        <v>0</v>
      </c>
      <c r="FW35" s="76">
        <f t="shared" si="322"/>
        <v>-2378.5768077202056</v>
      </c>
      <c r="FX35" s="76">
        <f t="shared" si="322"/>
        <v>-2378.5768077202056</v>
      </c>
      <c r="FY35" s="76">
        <f t="shared" si="322"/>
        <v>0</v>
      </c>
      <c r="FZ35" s="75">
        <f t="shared" si="323"/>
        <v>9335.0840941123679</v>
      </c>
      <c r="GA35" s="75">
        <f t="shared" si="323"/>
        <v>9335.0840941123679</v>
      </c>
      <c r="GB35" s="75">
        <f t="shared" si="324"/>
        <v>0</v>
      </c>
      <c r="GC35" s="75">
        <f t="shared" si="324"/>
        <v>5589.5529999999999</v>
      </c>
      <c r="GD35" s="75">
        <f t="shared" si="324"/>
        <v>5589.5529999999999</v>
      </c>
      <c r="GE35" s="75">
        <f t="shared" si="324"/>
        <v>0</v>
      </c>
      <c r="GF35" s="75">
        <f t="shared" si="324"/>
        <v>10249.18</v>
      </c>
      <c r="GG35" s="75">
        <f t="shared" si="324"/>
        <v>10249.18</v>
      </c>
      <c r="GH35" s="75">
        <f t="shared" si="324"/>
        <v>0</v>
      </c>
      <c r="GI35" s="76">
        <f t="shared" si="325"/>
        <v>-3745.531094112368</v>
      </c>
      <c r="GJ35" s="76">
        <f t="shared" si="325"/>
        <v>-3745.531094112368</v>
      </c>
      <c r="GK35" s="76">
        <f t="shared" si="325"/>
        <v>0</v>
      </c>
      <c r="GL35" s="4"/>
      <c r="GM35" s="39">
        <f t="shared" si="326"/>
        <v>9335.0840941123679</v>
      </c>
    </row>
    <row r="36" spans="1:195" ht="18.75" x14ac:dyDescent="0.3">
      <c r="A36" s="70" t="s">
        <v>46</v>
      </c>
      <c r="B36" s="71">
        <f t="shared" si="287"/>
        <v>110.09679454418286</v>
      </c>
      <c r="C36" s="72">
        <f>SUM(C24*C42)</f>
        <v>110.09679454418286</v>
      </c>
      <c r="D36" s="72"/>
      <c r="E36" s="71">
        <f t="shared" si="288"/>
        <v>0</v>
      </c>
      <c r="F36" s="73">
        <v>0</v>
      </c>
      <c r="G36" s="73"/>
      <c r="H36" s="74">
        <f t="shared" si="327"/>
        <v>0</v>
      </c>
      <c r="I36" s="74">
        <v>0</v>
      </c>
      <c r="J36" s="74"/>
      <c r="K36" s="71">
        <f t="shared" si="289"/>
        <v>110.09679454418286</v>
      </c>
      <c r="L36" s="72">
        <f>SUM(L24*L42)</f>
        <v>110.09679454418286</v>
      </c>
      <c r="M36" s="72"/>
      <c r="N36" s="71">
        <f t="shared" si="290"/>
        <v>0</v>
      </c>
      <c r="O36" s="73">
        <v>0</v>
      </c>
      <c r="P36" s="73"/>
      <c r="Q36" s="74">
        <f t="shared" si="339"/>
        <v>0</v>
      </c>
      <c r="R36" s="74">
        <v>0</v>
      </c>
      <c r="S36" s="74"/>
      <c r="T36" s="71">
        <f t="shared" si="291"/>
        <v>110.09679454418286</v>
      </c>
      <c r="U36" s="72">
        <f>SUM(U24*U42)</f>
        <v>110.09679454418286</v>
      </c>
      <c r="V36" s="72"/>
      <c r="W36" s="71">
        <f t="shared" si="292"/>
        <v>0</v>
      </c>
      <c r="X36" s="73">
        <v>0</v>
      </c>
      <c r="Y36" s="73"/>
      <c r="Z36" s="74">
        <f t="shared" si="340"/>
        <v>0</v>
      </c>
      <c r="AA36" s="74">
        <v>0</v>
      </c>
      <c r="AB36" s="74"/>
      <c r="AC36" s="75">
        <f t="shared" si="293"/>
        <v>330.29038363254858</v>
      </c>
      <c r="AD36" s="75">
        <f t="shared" si="293"/>
        <v>330.29038363254858</v>
      </c>
      <c r="AE36" s="75">
        <f t="shared" si="293"/>
        <v>0</v>
      </c>
      <c r="AF36" s="75">
        <f t="shared" si="293"/>
        <v>0</v>
      </c>
      <c r="AG36" s="75">
        <f t="shared" si="293"/>
        <v>0</v>
      </c>
      <c r="AH36" s="75">
        <f t="shared" si="293"/>
        <v>0</v>
      </c>
      <c r="AI36" s="75">
        <f t="shared" si="293"/>
        <v>0</v>
      </c>
      <c r="AJ36" s="75">
        <f t="shared" si="293"/>
        <v>0</v>
      </c>
      <c r="AK36" s="75">
        <f t="shared" si="293"/>
        <v>0</v>
      </c>
      <c r="AL36" s="76">
        <f t="shared" si="294"/>
        <v>-330.29038363254858</v>
      </c>
      <c r="AM36" s="76">
        <f t="shared" si="294"/>
        <v>-330.29038363254858</v>
      </c>
      <c r="AN36" s="76">
        <f t="shared" si="294"/>
        <v>0</v>
      </c>
      <c r="AO36" s="54">
        <f t="shared" si="295"/>
        <v>110.09679454418286</v>
      </c>
      <c r="AP36" s="55">
        <f>SUM(AP24*AP42)</f>
        <v>110.09679454418286</v>
      </c>
      <c r="AQ36" s="55"/>
      <c r="AR36" s="54">
        <f t="shared" si="296"/>
        <v>0</v>
      </c>
      <c r="AS36" s="77">
        <v>0</v>
      </c>
      <c r="AT36" s="77"/>
      <c r="AU36" s="56">
        <f t="shared" si="341"/>
        <v>0</v>
      </c>
      <c r="AV36" s="56">
        <v>0</v>
      </c>
      <c r="AW36" s="56"/>
      <c r="AX36" s="71">
        <f t="shared" si="297"/>
        <v>110.09679454418286</v>
      </c>
      <c r="AY36" s="72">
        <f>SUM(AY24*AY42)</f>
        <v>110.09679454418286</v>
      </c>
      <c r="AZ36" s="72"/>
      <c r="BA36" s="71">
        <f t="shared" si="298"/>
        <v>0</v>
      </c>
      <c r="BB36" s="73">
        <v>0</v>
      </c>
      <c r="BC36" s="73"/>
      <c r="BD36" s="74">
        <f t="shared" si="342"/>
        <v>0</v>
      </c>
      <c r="BE36" s="74">
        <v>0</v>
      </c>
      <c r="BF36" s="74"/>
      <c r="BG36" s="71">
        <f t="shared" si="299"/>
        <v>110.09679454418286</v>
      </c>
      <c r="BH36" s="72">
        <f>SUM(BH24*BH42)</f>
        <v>110.09679454418286</v>
      </c>
      <c r="BI36" s="72"/>
      <c r="BJ36" s="71">
        <f t="shared" si="300"/>
        <v>0</v>
      </c>
      <c r="BK36" s="73"/>
      <c r="BL36" s="73"/>
      <c r="BM36" s="74">
        <f t="shared" si="343"/>
        <v>0</v>
      </c>
      <c r="BN36" s="74">
        <v>0</v>
      </c>
      <c r="BO36" s="74"/>
      <c r="BP36" s="75">
        <f t="shared" si="301"/>
        <v>330.29038363254858</v>
      </c>
      <c r="BQ36" s="75">
        <f t="shared" si="301"/>
        <v>330.29038363254858</v>
      </c>
      <c r="BR36" s="75">
        <f t="shared" si="301"/>
        <v>0</v>
      </c>
      <c r="BS36" s="75">
        <f t="shared" si="301"/>
        <v>0</v>
      </c>
      <c r="BT36" s="75">
        <f t="shared" si="301"/>
        <v>0</v>
      </c>
      <c r="BU36" s="75">
        <f t="shared" si="301"/>
        <v>0</v>
      </c>
      <c r="BV36" s="75">
        <f t="shared" si="301"/>
        <v>0</v>
      </c>
      <c r="BW36" s="75">
        <f t="shared" si="301"/>
        <v>0</v>
      </c>
      <c r="BX36" s="75">
        <f t="shared" si="301"/>
        <v>0</v>
      </c>
      <c r="BY36" s="76">
        <f t="shared" si="302"/>
        <v>-330.29038363254858</v>
      </c>
      <c r="BZ36" s="76">
        <f t="shared" si="302"/>
        <v>-330.29038363254858</v>
      </c>
      <c r="CA36" s="76">
        <f t="shared" si="302"/>
        <v>0</v>
      </c>
      <c r="CB36" s="75">
        <f t="shared" si="303"/>
        <v>660.58076726509717</v>
      </c>
      <c r="CC36" s="75">
        <f t="shared" si="303"/>
        <v>660.58076726509717</v>
      </c>
      <c r="CD36" s="75">
        <f t="shared" si="303"/>
        <v>0</v>
      </c>
      <c r="CE36" s="75">
        <f t="shared" si="303"/>
        <v>0</v>
      </c>
      <c r="CF36" s="75">
        <f t="shared" si="303"/>
        <v>0</v>
      </c>
      <c r="CG36" s="75">
        <f t="shared" si="303"/>
        <v>0</v>
      </c>
      <c r="CH36" s="75">
        <f t="shared" si="303"/>
        <v>0</v>
      </c>
      <c r="CI36" s="75">
        <f t="shared" si="303"/>
        <v>0</v>
      </c>
      <c r="CJ36" s="75">
        <f t="shared" si="303"/>
        <v>0</v>
      </c>
      <c r="CK36" s="76">
        <f t="shared" si="304"/>
        <v>-660.58076726509717</v>
      </c>
      <c r="CL36" s="76">
        <f t="shared" si="304"/>
        <v>-660.58076726509717</v>
      </c>
      <c r="CM36" s="76">
        <f t="shared" si="304"/>
        <v>0</v>
      </c>
      <c r="CN36" s="71">
        <f t="shared" si="305"/>
        <v>114.4070157147072</v>
      </c>
      <c r="CO36" s="72">
        <f>SUM(CO24*CO42)</f>
        <v>114.4070157147072</v>
      </c>
      <c r="CP36" s="72"/>
      <c r="CQ36" s="71">
        <f t="shared" si="306"/>
        <v>0</v>
      </c>
      <c r="CR36" s="73"/>
      <c r="CS36" s="73"/>
      <c r="CT36" s="74">
        <f t="shared" si="344"/>
        <v>0</v>
      </c>
      <c r="CU36" s="74">
        <v>0</v>
      </c>
      <c r="CV36" s="74"/>
      <c r="CW36" s="71">
        <f t="shared" si="307"/>
        <v>114.4070157147072</v>
      </c>
      <c r="CX36" s="72">
        <f>SUM(CX24*CX42)</f>
        <v>114.4070157147072</v>
      </c>
      <c r="CY36" s="72"/>
      <c r="CZ36" s="71">
        <f t="shared" si="308"/>
        <v>0</v>
      </c>
      <c r="DA36" s="73"/>
      <c r="DB36" s="73"/>
      <c r="DC36" s="74">
        <f t="shared" si="345"/>
        <v>0</v>
      </c>
      <c r="DD36" s="74">
        <v>0</v>
      </c>
      <c r="DE36" s="74"/>
      <c r="DF36" s="71">
        <f t="shared" si="309"/>
        <v>114.4070157147072</v>
      </c>
      <c r="DG36" s="72">
        <f>SUM(DG24*DG42)</f>
        <v>114.4070157147072</v>
      </c>
      <c r="DH36" s="72"/>
      <c r="DI36" s="71">
        <f t="shared" si="310"/>
        <v>0</v>
      </c>
      <c r="DJ36" s="73"/>
      <c r="DK36" s="73"/>
      <c r="DL36" s="74">
        <f t="shared" si="346"/>
        <v>0</v>
      </c>
      <c r="DM36" s="74">
        <v>0</v>
      </c>
      <c r="DN36" s="74"/>
      <c r="DO36" s="75">
        <f t="shared" si="311"/>
        <v>343.2210471441216</v>
      </c>
      <c r="DP36" s="75">
        <f t="shared" si="311"/>
        <v>343.2210471441216</v>
      </c>
      <c r="DQ36" s="75">
        <f t="shared" si="311"/>
        <v>0</v>
      </c>
      <c r="DR36" s="75">
        <f t="shared" si="311"/>
        <v>0</v>
      </c>
      <c r="DS36" s="75">
        <f t="shared" si="311"/>
        <v>0</v>
      </c>
      <c r="DT36" s="75">
        <f t="shared" si="311"/>
        <v>0</v>
      </c>
      <c r="DU36" s="75">
        <f t="shared" si="311"/>
        <v>0</v>
      </c>
      <c r="DV36" s="75">
        <f t="shared" si="311"/>
        <v>0</v>
      </c>
      <c r="DW36" s="75">
        <f t="shared" si="311"/>
        <v>0</v>
      </c>
      <c r="DX36" s="76">
        <f t="shared" si="312"/>
        <v>-343.2210471441216</v>
      </c>
      <c r="DY36" s="76">
        <f t="shared" si="312"/>
        <v>-343.2210471441216</v>
      </c>
      <c r="DZ36" s="76">
        <f t="shared" si="312"/>
        <v>0</v>
      </c>
      <c r="EA36" s="75">
        <f t="shared" si="313"/>
        <v>1003.8018144092188</v>
      </c>
      <c r="EB36" s="75">
        <f t="shared" si="313"/>
        <v>1003.8018144092188</v>
      </c>
      <c r="EC36" s="75">
        <f t="shared" si="313"/>
        <v>0</v>
      </c>
      <c r="ED36" s="75">
        <f t="shared" si="313"/>
        <v>0</v>
      </c>
      <c r="EE36" s="75">
        <f t="shared" si="313"/>
        <v>0</v>
      </c>
      <c r="EF36" s="75">
        <f t="shared" si="313"/>
        <v>0</v>
      </c>
      <c r="EG36" s="75">
        <f t="shared" si="313"/>
        <v>0</v>
      </c>
      <c r="EH36" s="75">
        <f t="shared" si="313"/>
        <v>0</v>
      </c>
      <c r="EI36" s="75">
        <f t="shared" si="313"/>
        <v>0</v>
      </c>
      <c r="EJ36" s="76">
        <f t="shared" si="314"/>
        <v>-1003.8018144092188</v>
      </c>
      <c r="EK36" s="76">
        <f t="shared" si="314"/>
        <v>-1003.8018144092188</v>
      </c>
      <c r="EL36" s="76">
        <f t="shared" si="314"/>
        <v>0</v>
      </c>
      <c r="EM36" s="71">
        <f t="shared" si="315"/>
        <v>114.4070157147072</v>
      </c>
      <c r="EN36" s="72">
        <f>SUM(EN24*EN42)</f>
        <v>114.4070157147072</v>
      </c>
      <c r="EO36" s="72"/>
      <c r="EP36" s="71">
        <f t="shared" si="316"/>
        <v>0</v>
      </c>
      <c r="EQ36" s="73"/>
      <c r="ER36" s="73"/>
      <c r="ES36" s="74">
        <f t="shared" si="347"/>
        <v>0</v>
      </c>
      <c r="ET36" s="74">
        <v>0</v>
      </c>
      <c r="EU36" s="74"/>
      <c r="EV36" s="71">
        <f t="shared" si="317"/>
        <v>114.4070157147072</v>
      </c>
      <c r="EW36" s="72">
        <f>SUM(EW24*EW42)</f>
        <v>114.4070157147072</v>
      </c>
      <c r="EX36" s="72"/>
      <c r="EY36" s="71">
        <f t="shared" si="318"/>
        <v>0</v>
      </c>
      <c r="EZ36" s="73"/>
      <c r="FA36" s="73"/>
      <c r="FB36" s="74">
        <f t="shared" si="348"/>
        <v>0</v>
      </c>
      <c r="FC36" s="74">
        <v>0</v>
      </c>
      <c r="FD36" s="74"/>
      <c r="FE36" s="71">
        <f t="shared" si="319"/>
        <v>114.4070157147072</v>
      </c>
      <c r="FF36" s="72">
        <f>SUM(FF24*FF42)</f>
        <v>114.4070157147072</v>
      </c>
      <c r="FG36" s="72"/>
      <c r="FH36" s="71">
        <f t="shared" si="320"/>
        <v>0</v>
      </c>
      <c r="FI36" s="73"/>
      <c r="FJ36" s="73"/>
      <c r="FK36" s="74">
        <f t="shared" si="349"/>
        <v>0</v>
      </c>
      <c r="FL36" s="74">
        <v>0</v>
      </c>
      <c r="FM36" s="74"/>
      <c r="FN36" s="75">
        <f t="shared" si="321"/>
        <v>343.2210471441216</v>
      </c>
      <c r="FO36" s="75">
        <f t="shared" si="321"/>
        <v>343.2210471441216</v>
      </c>
      <c r="FP36" s="75">
        <f t="shared" si="321"/>
        <v>0</v>
      </c>
      <c r="FQ36" s="75">
        <f t="shared" si="321"/>
        <v>0</v>
      </c>
      <c r="FR36" s="75">
        <f t="shared" si="321"/>
        <v>0</v>
      </c>
      <c r="FS36" s="75">
        <f t="shared" si="321"/>
        <v>0</v>
      </c>
      <c r="FT36" s="75">
        <f t="shared" si="321"/>
        <v>0</v>
      </c>
      <c r="FU36" s="75">
        <f t="shared" si="321"/>
        <v>0</v>
      </c>
      <c r="FV36" s="75">
        <f t="shared" si="321"/>
        <v>0</v>
      </c>
      <c r="FW36" s="76">
        <f t="shared" si="322"/>
        <v>-343.2210471441216</v>
      </c>
      <c r="FX36" s="76">
        <f t="shared" si="322"/>
        <v>-343.2210471441216</v>
      </c>
      <c r="FY36" s="76">
        <f t="shared" si="322"/>
        <v>0</v>
      </c>
      <c r="FZ36" s="75">
        <f t="shared" si="323"/>
        <v>1347.0228615533404</v>
      </c>
      <c r="GA36" s="75">
        <f t="shared" si="323"/>
        <v>1347.0228615533404</v>
      </c>
      <c r="GB36" s="75">
        <f t="shared" si="324"/>
        <v>0</v>
      </c>
      <c r="GC36" s="75">
        <f t="shared" si="324"/>
        <v>0</v>
      </c>
      <c r="GD36" s="75">
        <f t="shared" si="324"/>
        <v>0</v>
      </c>
      <c r="GE36" s="75">
        <f t="shared" si="324"/>
        <v>0</v>
      </c>
      <c r="GF36" s="75">
        <f t="shared" si="324"/>
        <v>0</v>
      </c>
      <c r="GG36" s="75">
        <f t="shared" si="324"/>
        <v>0</v>
      </c>
      <c r="GH36" s="75">
        <f t="shared" si="324"/>
        <v>0</v>
      </c>
      <c r="GI36" s="76">
        <f t="shared" si="325"/>
        <v>-1347.0228615533404</v>
      </c>
      <c r="GJ36" s="76">
        <f t="shared" si="325"/>
        <v>-1347.0228615533404</v>
      </c>
      <c r="GK36" s="76">
        <f t="shared" si="325"/>
        <v>0</v>
      </c>
      <c r="GL36" s="4"/>
      <c r="GM36" s="78">
        <f t="shared" si="326"/>
        <v>1347.0228615533401</v>
      </c>
    </row>
    <row r="37" spans="1:195" ht="18.75" x14ac:dyDescent="0.3">
      <c r="A37" s="79" t="s">
        <v>54</v>
      </c>
      <c r="B37" s="80">
        <f t="shared" si="287"/>
        <v>11032.739711373488</v>
      </c>
      <c r="C37" s="81">
        <f>SUM(C29:C34)</f>
        <v>11030.196555031453</v>
      </c>
      <c r="D37" s="81">
        <f>SUM(D29:D34)</f>
        <v>2.5431563420350423</v>
      </c>
      <c r="E37" s="80">
        <f t="shared" si="288"/>
        <v>11589.592999999999</v>
      </c>
      <c r="F37" s="81">
        <f>SUM(F29:F34)</f>
        <v>11588.072999999999</v>
      </c>
      <c r="G37" s="81">
        <f>SUM(G29:G34)</f>
        <v>1.52</v>
      </c>
      <c r="H37" s="80">
        <f t="shared" ref="H37" si="350">SUM(I37:J37)</f>
        <v>11478.460000000001</v>
      </c>
      <c r="I37" s="81">
        <f>SUM(I29:I34)</f>
        <v>11476.37</v>
      </c>
      <c r="J37" s="81">
        <f>SUM(J29:J34)</f>
        <v>2.09</v>
      </c>
      <c r="K37" s="80">
        <f t="shared" si="289"/>
        <v>11032.739711373488</v>
      </c>
      <c r="L37" s="81">
        <f>SUM(L29:L34)</f>
        <v>11030.196555031453</v>
      </c>
      <c r="M37" s="81">
        <f>SUM(M29:M34)</f>
        <v>2.5431563420350423</v>
      </c>
      <c r="N37" s="80">
        <f t="shared" si="290"/>
        <v>11690.230000000001</v>
      </c>
      <c r="O37" s="81">
        <f>SUM(O29:O34)</f>
        <v>11688.816000000001</v>
      </c>
      <c r="P37" s="81">
        <f>SUM(P29:P34)</f>
        <v>1.4139999999999999</v>
      </c>
      <c r="Q37" s="80">
        <f t="shared" ref="Q37" si="351">SUM(R37:S37)</f>
        <v>10942.769999999999</v>
      </c>
      <c r="R37" s="81">
        <f>SUM(R29:R34)</f>
        <v>10941.199999999999</v>
      </c>
      <c r="S37" s="81">
        <f>SUM(S29:S34)</f>
        <v>1.57</v>
      </c>
      <c r="T37" s="80">
        <f t="shared" si="291"/>
        <v>11032.739711373488</v>
      </c>
      <c r="U37" s="81">
        <f>SUM(U29:U34)</f>
        <v>11030.196555031453</v>
      </c>
      <c r="V37" s="81">
        <f>SUM(V29:V34)</f>
        <v>2.5431563420350423</v>
      </c>
      <c r="W37" s="80">
        <f t="shared" si="292"/>
        <v>11100.056</v>
      </c>
      <c r="X37" s="81">
        <f>SUM(X29:X34)</f>
        <v>11098.677</v>
      </c>
      <c r="Y37" s="81">
        <f>SUM(Y29:Y34)</f>
        <v>1.379</v>
      </c>
      <c r="Z37" s="80">
        <f t="shared" ref="Z37" si="352">SUM(AA37:AB37)</f>
        <v>10397.529999999999</v>
      </c>
      <c r="AA37" s="81">
        <f>SUM(AA29:AA34)</f>
        <v>10396.23</v>
      </c>
      <c r="AB37" s="81">
        <f>SUM(AB29:AB34)</f>
        <v>1.3</v>
      </c>
      <c r="AC37" s="82">
        <f t="shared" si="293"/>
        <v>33098.21913412046</v>
      </c>
      <c r="AD37" s="82">
        <f t="shared" si="293"/>
        <v>33090.589665094361</v>
      </c>
      <c r="AE37" s="82">
        <f t="shared" si="293"/>
        <v>7.6294690261051272</v>
      </c>
      <c r="AF37" s="82">
        <f t="shared" si="293"/>
        <v>34379.879000000001</v>
      </c>
      <c r="AG37" s="82">
        <f t="shared" si="293"/>
        <v>34375.565999999999</v>
      </c>
      <c r="AH37" s="82">
        <f t="shared" si="293"/>
        <v>4.3130000000000006</v>
      </c>
      <c r="AI37" s="82">
        <f t="shared" si="293"/>
        <v>32818.759999999995</v>
      </c>
      <c r="AJ37" s="82">
        <f t="shared" si="293"/>
        <v>32813.800000000003</v>
      </c>
      <c r="AK37" s="82">
        <f t="shared" si="293"/>
        <v>4.96</v>
      </c>
      <c r="AL37" s="83">
        <f t="shared" si="294"/>
        <v>1281.659865879541</v>
      </c>
      <c r="AM37" s="83">
        <f t="shared" si="294"/>
        <v>1284.9763349056375</v>
      </c>
      <c r="AN37" s="83">
        <f t="shared" si="294"/>
        <v>-3.3164690261051266</v>
      </c>
      <c r="AO37" s="33">
        <f t="shared" si="295"/>
        <v>11032.739711373488</v>
      </c>
      <c r="AP37" s="34">
        <f>SUM(AP29:AP34)</f>
        <v>11030.196555031453</v>
      </c>
      <c r="AQ37" s="34">
        <f>SUM(AQ29:AQ34)</f>
        <v>2.5431563420350423</v>
      </c>
      <c r="AR37" s="33">
        <f t="shared" si="296"/>
        <v>11220.886999999999</v>
      </c>
      <c r="AS37" s="34">
        <f>SUM(AS29:AS34)</f>
        <v>11219.179999999998</v>
      </c>
      <c r="AT37" s="34">
        <f>SUM(AT29:AT34)</f>
        <v>1.7070000000000001</v>
      </c>
      <c r="AU37" s="33">
        <f>SUM(AV37:AW37)</f>
        <v>10876.11</v>
      </c>
      <c r="AV37" s="34">
        <f>SUM(AV29:AV34)</f>
        <v>10874.460000000001</v>
      </c>
      <c r="AW37" s="34">
        <f>SUM(AW29:AW34)</f>
        <v>1.65</v>
      </c>
      <c r="AX37" s="80">
        <f t="shared" si="297"/>
        <v>11032.739711373488</v>
      </c>
      <c r="AY37" s="81">
        <f>SUM(AY29:AY34)</f>
        <v>11030.196555031453</v>
      </c>
      <c r="AZ37" s="81">
        <f>SUM(AZ29:AZ34)</f>
        <v>2.5431563420350423</v>
      </c>
      <c r="BA37" s="80">
        <f>SUM(BB37:BC37)</f>
        <v>10819.682000000001</v>
      </c>
      <c r="BB37" s="81">
        <f>SUM(BB29:BB34)</f>
        <v>10817.958000000001</v>
      </c>
      <c r="BC37" s="81">
        <f>SUM(BC29:BC34)</f>
        <v>1.724</v>
      </c>
      <c r="BD37" s="80">
        <f t="shared" ref="BD37" si="353">SUM(BE37:BF37)</f>
        <v>10453.750000000002</v>
      </c>
      <c r="BE37" s="81">
        <f>SUM(BE29:BE34)</f>
        <v>10452.060000000001</v>
      </c>
      <c r="BF37" s="81">
        <f>SUM(BF29:BF34)</f>
        <v>1.69</v>
      </c>
      <c r="BG37" s="80">
        <f t="shared" si="299"/>
        <v>11032.739711373488</v>
      </c>
      <c r="BH37" s="81">
        <f>SUM(BH29:BH34)</f>
        <v>11030.196555031453</v>
      </c>
      <c r="BI37" s="81">
        <f>SUM(BI29:BI34)</f>
        <v>2.5431563420350423</v>
      </c>
      <c r="BJ37" s="80">
        <f t="shared" si="300"/>
        <v>0</v>
      </c>
      <c r="BK37" s="81">
        <f>SUM(BK29:BK34)</f>
        <v>0</v>
      </c>
      <c r="BL37" s="81">
        <f>SUM(BL29:BL34)</f>
        <v>0</v>
      </c>
      <c r="BM37" s="80">
        <f t="shared" ref="BM37" si="354">SUM(BN37:BO37)</f>
        <v>10382.859999999999</v>
      </c>
      <c r="BN37" s="81">
        <f>SUM(BN29:BN34)</f>
        <v>10381.449999999999</v>
      </c>
      <c r="BO37" s="81">
        <f>SUM(BO29:BO34)</f>
        <v>1.41</v>
      </c>
      <c r="BP37" s="82">
        <f t="shared" si="301"/>
        <v>33098.21913412046</v>
      </c>
      <c r="BQ37" s="82">
        <f t="shared" si="301"/>
        <v>33090.589665094361</v>
      </c>
      <c r="BR37" s="82">
        <f t="shared" si="301"/>
        <v>7.6294690261051272</v>
      </c>
      <c r="BS37" s="82">
        <f t="shared" si="301"/>
        <v>22040.569</v>
      </c>
      <c r="BT37" s="82">
        <f t="shared" si="301"/>
        <v>22037.137999999999</v>
      </c>
      <c r="BU37" s="82">
        <f t="shared" si="301"/>
        <v>3.431</v>
      </c>
      <c r="BV37" s="82">
        <f t="shared" si="301"/>
        <v>31712.720000000001</v>
      </c>
      <c r="BW37" s="82">
        <f t="shared" si="301"/>
        <v>31707.97</v>
      </c>
      <c r="BX37" s="82">
        <f t="shared" si="301"/>
        <v>4.75</v>
      </c>
      <c r="BY37" s="83">
        <f t="shared" si="302"/>
        <v>-11057.65013412046</v>
      </c>
      <c r="BZ37" s="83">
        <f t="shared" si="302"/>
        <v>-11053.451665094362</v>
      </c>
      <c r="CA37" s="83">
        <f t="shared" si="302"/>
        <v>-4.1984690261051272</v>
      </c>
      <c r="CB37" s="82">
        <f t="shared" si="303"/>
        <v>66196.43826824092</v>
      </c>
      <c r="CC37" s="82">
        <f t="shared" si="303"/>
        <v>66181.179330188723</v>
      </c>
      <c r="CD37" s="82">
        <f t="shared" si="303"/>
        <v>15.258938052210254</v>
      </c>
      <c r="CE37" s="82">
        <f t="shared" si="303"/>
        <v>56420.448000000004</v>
      </c>
      <c r="CF37" s="82">
        <f t="shared" si="303"/>
        <v>56412.703999999998</v>
      </c>
      <c r="CG37" s="82">
        <f t="shared" si="303"/>
        <v>7.7440000000000007</v>
      </c>
      <c r="CH37" s="82">
        <f t="shared" si="303"/>
        <v>64531.479999999996</v>
      </c>
      <c r="CI37" s="82">
        <f t="shared" si="303"/>
        <v>64521.770000000004</v>
      </c>
      <c r="CJ37" s="82">
        <f t="shared" si="303"/>
        <v>9.7100000000000009</v>
      </c>
      <c r="CK37" s="83">
        <f t="shared" si="304"/>
        <v>-9775.9902682409156</v>
      </c>
      <c r="CL37" s="83">
        <f t="shared" si="304"/>
        <v>-9768.4753301887249</v>
      </c>
      <c r="CM37" s="83">
        <f t="shared" si="304"/>
        <v>-7.5149380522102538</v>
      </c>
      <c r="CN37" s="80">
        <f t="shared" si="305"/>
        <v>11464.565060180186</v>
      </c>
      <c r="CO37" s="81">
        <f>SUM(CO29:CO34)</f>
        <v>11462.021903838151</v>
      </c>
      <c r="CP37" s="81">
        <f>SUM(CP29:CP34)</f>
        <v>2.5431563420350423</v>
      </c>
      <c r="CQ37" s="80">
        <f t="shared" si="306"/>
        <v>0</v>
      </c>
      <c r="CR37" s="81">
        <f>SUM(CR29:CR34)</f>
        <v>0</v>
      </c>
      <c r="CS37" s="81">
        <f>SUM(CS29:CS34)</f>
        <v>0</v>
      </c>
      <c r="CT37" s="80">
        <f t="shared" ref="CT37" si="355">SUM(CU37:CV37)</f>
        <v>10503.56</v>
      </c>
      <c r="CU37" s="81">
        <f>SUM(CU29:CU34)</f>
        <v>10501.98</v>
      </c>
      <c r="CV37" s="81">
        <f>SUM(CV29:CV34)</f>
        <v>1.58</v>
      </c>
      <c r="CW37" s="80">
        <f t="shared" si="307"/>
        <v>11464.565060180186</v>
      </c>
      <c r="CX37" s="81">
        <f>SUM(CX29:CX34)</f>
        <v>11462.021903838151</v>
      </c>
      <c r="CY37" s="81">
        <f>SUM(CY29:CY34)</f>
        <v>2.5431563420350423</v>
      </c>
      <c r="CZ37" s="80">
        <f t="shared" si="308"/>
        <v>0</v>
      </c>
      <c r="DA37" s="81">
        <f>SUM(DA29:DA34)</f>
        <v>0</v>
      </c>
      <c r="DB37" s="81">
        <f>SUM(DB29:DB34)</f>
        <v>0</v>
      </c>
      <c r="DC37" s="80">
        <f t="shared" ref="DC37" si="356">SUM(DD37:DE37)</f>
        <v>11849.009999999998</v>
      </c>
      <c r="DD37" s="81">
        <f>SUM(DD29:DD34)</f>
        <v>11847.439999999999</v>
      </c>
      <c r="DE37" s="81">
        <f>SUM(DE29:DE34)</f>
        <v>1.57</v>
      </c>
      <c r="DF37" s="80">
        <f t="shared" si="309"/>
        <v>11464.565060180186</v>
      </c>
      <c r="DG37" s="81">
        <f>SUM(DG29:DG34)</f>
        <v>11462.021903838151</v>
      </c>
      <c r="DH37" s="81">
        <f>SUM(DH29:DH34)</f>
        <v>2.5431563420350423</v>
      </c>
      <c r="DI37" s="80">
        <f t="shared" si="310"/>
        <v>0</v>
      </c>
      <c r="DJ37" s="81">
        <f>SUM(DJ29:DJ34)</f>
        <v>0</v>
      </c>
      <c r="DK37" s="81">
        <f>SUM(DK29:DK34)</f>
        <v>0</v>
      </c>
      <c r="DL37" s="80">
        <f t="shared" ref="DL37" si="357">SUM(DM37:DN37)</f>
        <v>11474.17</v>
      </c>
      <c r="DM37" s="81">
        <f>SUM(DM29:DM34)</f>
        <v>11472.6</v>
      </c>
      <c r="DN37" s="81">
        <f>SUM(DN29:DN34)</f>
        <v>1.57</v>
      </c>
      <c r="DO37" s="82">
        <f t="shared" si="311"/>
        <v>34393.695180540555</v>
      </c>
      <c r="DP37" s="82">
        <f t="shared" si="311"/>
        <v>34386.065711514457</v>
      </c>
      <c r="DQ37" s="82">
        <f t="shared" si="311"/>
        <v>7.6294690261051272</v>
      </c>
      <c r="DR37" s="82">
        <f t="shared" si="311"/>
        <v>0</v>
      </c>
      <c r="DS37" s="82">
        <f t="shared" si="311"/>
        <v>0</v>
      </c>
      <c r="DT37" s="82">
        <f t="shared" si="311"/>
        <v>0</v>
      </c>
      <c r="DU37" s="82">
        <f t="shared" si="311"/>
        <v>33826.74</v>
      </c>
      <c r="DV37" s="82">
        <f t="shared" si="311"/>
        <v>33822.019999999997</v>
      </c>
      <c r="DW37" s="82">
        <f t="shared" si="311"/>
        <v>4.7200000000000006</v>
      </c>
      <c r="DX37" s="83">
        <f t="shared" si="312"/>
        <v>-34393.695180540555</v>
      </c>
      <c r="DY37" s="83">
        <f t="shared" si="312"/>
        <v>-34386.065711514457</v>
      </c>
      <c r="DZ37" s="83">
        <f t="shared" si="312"/>
        <v>-7.6294690261051272</v>
      </c>
      <c r="EA37" s="82">
        <f t="shared" si="313"/>
        <v>100590.13344878147</v>
      </c>
      <c r="EB37" s="82">
        <f t="shared" si="313"/>
        <v>100567.24504170318</v>
      </c>
      <c r="EC37" s="82">
        <f t="shared" si="313"/>
        <v>22.888407078315382</v>
      </c>
      <c r="ED37" s="82">
        <f t="shared" si="313"/>
        <v>56420.448000000004</v>
      </c>
      <c r="EE37" s="82">
        <f t="shared" si="313"/>
        <v>56412.703999999998</v>
      </c>
      <c r="EF37" s="82">
        <f t="shared" si="313"/>
        <v>7.7440000000000007</v>
      </c>
      <c r="EG37" s="82">
        <f t="shared" si="313"/>
        <v>98358.22</v>
      </c>
      <c r="EH37" s="82">
        <f t="shared" si="313"/>
        <v>98343.790000000008</v>
      </c>
      <c r="EI37" s="82">
        <f t="shared" si="313"/>
        <v>14.430000000000001</v>
      </c>
      <c r="EJ37" s="83">
        <f t="shared" si="314"/>
        <v>-44169.685448781471</v>
      </c>
      <c r="EK37" s="83">
        <f t="shared" si="314"/>
        <v>-44154.541041703182</v>
      </c>
      <c r="EL37" s="83">
        <f t="shared" si="314"/>
        <v>-15.144407078315382</v>
      </c>
      <c r="EM37" s="80">
        <f t="shared" si="315"/>
        <v>11464.565060180186</v>
      </c>
      <c r="EN37" s="81">
        <f>SUM(EN29:EN34)</f>
        <v>11462.021903838151</v>
      </c>
      <c r="EO37" s="81">
        <f>SUM(EO29:EO34)</f>
        <v>2.5431563420350423</v>
      </c>
      <c r="EP37" s="80">
        <f t="shared" si="316"/>
        <v>0</v>
      </c>
      <c r="EQ37" s="81">
        <f>SUM(EQ29:EQ34)</f>
        <v>0</v>
      </c>
      <c r="ER37" s="81">
        <f>SUM(ER29:ER34)</f>
        <v>0</v>
      </c>
      <c r="ES37" s="80">
        <f t="shared" ref="ES37" si="358">SUM(ET37:EU37)</f>
        <v>11533.81</v>
      </c>
      <c r="ET37" s="81">
        <f>SUM(ET29:ET34)</f>
        <v>11532.49</v>
      </c>
      <c r="EU37" s="81">
        <f>SUM(EU29:EU34)</f>
        <v>1.32</v>
      </c>
      <c r="EV37" s="80">
        <f t="shared" si="317"/>
        <v>11464.565060180186</v>
      </c>
      <c r="EW37" s="81">
        <f>SUM(EW29:EW34)</f>
        <v>11462.021903838151</v>
      </c>
      <c r="EX37" s="81">
        <f>SUM(EX29:EX34)</f>
        <v>2.5431563420350423</v>
      </c>
      <c r="EY37" s="80">
        <f t="shared" si="318"/>
        <v>0</v>
      </c>
      <c r="EZ37" s="81">
        <f>SUM(EZ29:EZ34)</f>
        <v>0</v>
      </c>
      <c r="FA37" s="81">
        <f>SUM(FA29:FA34)</f>
        <v>0</v>
      </c>
      <c r="FB37" s="80">
        <f t="shared" ref="FB37" si="359">SUM(FC37:FD37)</f>
        <v>11172.97</v>
      </c>
      <c r="FC37" s="81">
        <f>SUM(FC29:FC34)</f>
        <v>11168.369999999999</v>
      </c>
      <c r="FD37" s="81">
        <f>SUM(FD29:FD34)</f>
        <v>4.5999999999999996</v>
      </c>
      <c r="FE37" s="80">
        <f t="shared" si="319"/>
        <v>11464.565060180186</v>
      </c>
      <c r="FF37" s="81">
        <f>SUM(FF29:FF34)</f>
        <v>11462.021903838151</v>
      </c>
      <c r="FG37" s="81">
        <f>SUM(FG29:FG34)</f>
        <v>2.5431563420350423</v>
      </c>
      <c r="FH37" s="80">
        <f t="shared" ref="FH37" si="360">SUM(FI37:FJ37)</f>
        <v>0</v>
      </c>
      <c r="FI37" s="81">
        <f>SUM(FI29:FI34)</f>
        <v>0</v>
      </c>
      <c r="FJ37" s="81">
        <f>SUM(FJ29:FJ34)</f>
        <v>0</v>
      </c>
      <c r="FK37" s="80">
        <f t="shared" ref="FK37" si="361">SUM(FL37:FM37)</f>
        <v>11190.726000000001</v>
      </c>
      <c r="FL37" s="81">
        <f>SUM(FL29:FL34)</f>
        <v>11189.556</v>
      </c>
      <c r="FM37" s="81">
        <f>SUM(FM29:FM34)</f>
        <v>1.17</v>
      </c>
      <c r="FN37" s="82">
        <f t="shared" si="321"/>
        <v>34393.695180540555</v>
      </c>
      <c r="FO37" s="82">
        <f t="shared" si="321"/>
        <v>34386.065711514457</v>
      </c>
      <c r="FP37" s="82">
        <f t="shared" si="321"/>
        <v>7.6294690261051272</v>
      </c>
      <c r="FQ37" s="82">
        <f t="shared" si="321"/>
        <v>0</v>
      </c>
      <c r="FR37" s="82">
        <f t="shared" si="321"/>
        <v>0</v>
      </c>
      <c r="FS37" s="82">
        <f t="shared" si="321"/>
        <v>0</v>
      </c>
      <c r="FT37" s="82">
        <f t="shared" si="321"/>
        <v>33897.506000000001</v>
      </c>
      <c r="FU37" s="82">
        <f t="shared" si="321"/>
        <v>33890.415999999997</v>
      </c>
      <c r="FV37" s="82">
        <f t="shared" si="321"/>
        <v>7.09</v>
      </c>
      <c r="FW37" s="83">
        <f t="shared" si="322"/>
        <v>-34393.695180540555</v>
      </c>
      <c r="FX37" s="83">
        <f t="shared" si="322"/>
        <v>-34386.065711514457</v>
      </c>
      <c r="FY37" s="83">
        <f t="shared" si="322"/>
        <v>-7.6294690261051272</v>
      </c>
      <c r="FZ37" s="82">
        <f t="shared" si="323"/>
        <v>134983.82862932203</v>
      </c>
      <c r="GA37" s="82">
        <f t="shared" si="323"/>
        <v>134953.31075321764</v>
      </c>
      <c r="GB37" s="82">
        <f t="shared" si="324"/>
        <v>30.517876104420509</v>
      </c>
      <c r="GC37" s="82">
        <f t="shared" si="324"/>
        <v>56420.448000000004</v>
      </c>
      <c r="GD37" s="82">
        <f t="shared" si="324"/>
        <v>56412.703999999998</v>
      </c>
      <c r="GE37" s="82">
        <f t="shared" si="324"/>
        <v>7.7440000000000007</v>
      </c>
      <c r="GF37" s="82">
        <f t="shared" si="324"/>
        <v>132255.726</v>
      </c>
      <c r="GG37" s="82">
        <f t="shared" si="324"/>
        <v>132234.20600000001</v>
      </c>
      <c r="GH37" s="82">
        <f t="shared" si="324"/>
        <v>21.520000000000003</v>
      </c>
      <c r="GI37" s="83">
        <f t="shared" si="325"/>
        <v>-78563.380629322026</v>
      </c>
      <c r="GJ37" s="83">
        <f t="shared" si="325"/>
        <v>-78540.606753217638</v>
      </c>
      <c r="GK37" s="83">
        <f t="shared" si="325"/>
        <v>-22.773876104420509</v>
      </c>
      <c r="GL37" s="4"/>
      <c r="GM37" s="78">
        <f t="shared" si="326"/>
        <v>134983.82862932206</v>
      </c>
    </row>
    <row r="38" spans="1:195" ht="18.75" x14ac:dyDescent="0.3">
      <c r="A38" s="79" t="s">
        <v>55</v>
      </c>
      <c r="B38" s="81">
        <f t="shared" ref="B38:AK38" si="362">SUM(B37/B14)</f>
        <v>38.101629921312401</v>
      </c>
      <c r="C38" s="81">
        <f t="shared" si="362"/>
        <v>38.112261200928721</v>
      </c>
      <c r="D38" s="81">
        <f t="shared" si="362"/>
        <v>17.241737912101982</v>
      </c>
      <c r="E38" s="81">
        <f t="shared" si="362"/>
        <v>38.067061474386755</v>
      </c>
      <c r="F38" s="81">
        <f t="shared" si="362"/>
        <v>38.073073688083994</v>
      </c>
      <c r="G38" s="81">
        <f t="shared" si="362"/>
        <v>17.272727272727273</v>
      </c>
      <c r="H38" s="81">
        <f t="shared" si="362"/>
        <v>36.842483670619956</v>
      </c>
      <c r="I38" s="81">
        <f t="shared" si="362"/>
        <v>36.849968693306792</v>
      </c>
      <c r="J38" s="81">
        <f t="shared" si="362"/>
        <v>17.416666666666668</v>
      </c>
      <c r="K38" s="81">
        <f t="shared" si="362"/>
        <v>38.101629921312401</v>
      </c>
      <c r="L38" s="81">
        <f t="shared" si="362"/>
        <v>38.112261200928721</v>
      </c>
      <c r="M38" s="81">
        <f t="shared" si="362"/>
        <v>17.241737912101982</v>
      </c>
      <c r="N38" s="81">
        <f t="shared" si="362"/>
        <v>38.083142758481401</v>
      </c>
      <c r="O38" s="81">
        <f t="shared" si="362"/>
        <v>38.088711043912362</v>
      </c>
      <c r="P38" s="81">
        <f t="shared" si="362"/>
        <v>17.243902439024389</v>
      </c>
      <c r="Q38" s="81">
        <f t="shared" si="362"/>
        <v>36.844343434343429</v>
      </c>
      <c r="R38" s="81">
        <f t="shared" si="362"/>
        <v>36.850223973594687</v>
      </c>
      <c r="S38" s="81">
        <f t="shared" si="362"/>
        <v>17.444444444444446</v>
      </c>
      <c r="T38" s="81">
        <f t="shared" si="362"/>
        <v>38.101629921312401</v>
      </c>
      <c r="U38" s="81">
        <f t="shared" si="362"/>
        <v>38.112261200928721</v>
      </c>
      <c r="V38" s="81">
        <f t="shared" si="362"/>
        <v>17.241737912101982</v>
      </c>
      <c r="W38" s="81">
        <f t="shared" si="362"/>
        <v>38.088110050063314</v>
      </c>
      <c r="X38" s="81">
        <f t="shared" si="362"/>
        <v>38.093835270858861</v>
      </c>
      <c r="Y38" s="81">
        <f t="shared" si="362"/>
        <v>17.237500000000001</v>
      </c>
      <c r="Z38" s="81">
        <f t="shared" si="362"/>
        <v>36.844020637552973</v>
      </c>
      <c r="AA38" s="81">
        <f t="shared" si="362"/>
        <v>36.849207277521984</v>
      </c>
      <c r="AB38" s="81">
        <f t="shared" si="362"/>
        <v>17.333333333333336</v>
      </c>
      <c r="AC38" s="82">
        <f t="shared" si="362"/>
        <v>38.101629921312409</v>
      </c>
      <c r="AD38" s="82">
        <f t="shared" si="362"/>
        <v>38.112261200928735</v>
      </c>
      <c r="AE38" s="82">
        <f t="shared" si="362"/>
        <v>17.241737912101982</v>
      </c>
      <c r="AF38" s="82">
        <f t="shared" si="362"/>
        <v>38.079323341998503</v>
      </c>
      <c r="AG38" s="82">
        <f t="shared" si="362"/>
        <v>38.085092050844288</v>
      </c>
      <c r="AH38" s="82">
        <f t="shared" si="362"/>
        <v>17.252000000000002</v>
      </c>
      <c r="AI38" s="82">
        <f t="shared" si="362"/>
        <v>36.843590690635729</v>
      </c>
      <c r="AJ38" s="82">
        <f t="shared" si="362"/>
        <v>36.849812571731462</v>
      </c>
      <c r="AK38" s="82">
        <f t="shared" si="362"/>
        <v>17.403508771929825</v>
      </c>
      <c r="AL38" s="83">
        <f t="shared" si="294"/>
        <v>-2.2306579313905672E-2</v>
      </c>
      <c r="AM38" s="83">
        <f t="shared" si="294"/>
        <v>-2.7169150084446869E-2</v>
      </c>
      <c r="AN38" s="83">
        <f t="shared" si="294"/>
        <v>1.0262087898020411E-2</v>
      </c>
      <c r="AO38" s="34">
        <f t="shared" ref="AO38:BX38" si="363">SUM(AO37/AO14)</f>
        <v>38.101629921312401</v>
      </c>
      <c r="AP38" s="34">
        <f t="shared" si="363"/>
        <v>38.112261200928721</v>
      </c>
      <c r="AQ38" s="34">
        <f t="shared" si="363"/>
        <v>17.241737912101982</v>
      </c>
      <c r="AR38" s="34">
        <f t="shared" si="363"/>
        <v>38.087257730559045</v>
      </c>
      <c r="AS38" s="34">
        <f t="shared" si="363"/>
        <v>38.094264730349629</v>
      </c>
      <c r="AT38" s="34">
        <f t="shared" si="363"/>
        <v>17.242424242424242</v>
      </c>
      <c r="AU38" s="34">
        <f t="shared" si="363"/>
        <v>36.8438151052694</v>
      </c>
      <c r="AV38" s="34">
        <f t="shared" si="363"/>
        <v>36.850084717045078</v>
      </c>
      <c r="AW38" s="34">
        <f t="shared" si="363"/>
        <v>17.368421052631579</v>
      </c>
      <c r="AX38" s="81">
        <f t="shared" si="363"/>
        <v>38.101629921312401</v>
      </c>
      <c r="AY38" s="81">
        <f t="shared" si="363"/>
        <v>38.112261200928721</v>
      </c>
      <c r="AZ38" s="81">
        <f t="shared" si="363"/>
        <v>17.241737912101982</v>
      </c>
      <c r="BA38" s="81">
        <f t="shared" si="363"/>
        <v>38.087279460426082</v>
      </c>
      <c r="BB38" s="81">
        <f t="shared" si="363"/>
        <v>38.094620672169484</v>
      </c>
      <c r="BC38" s="81">
        <f t="shared" si="363"/>
        <v>17.239999999999998</v>
      </c>
      <c r="BD38" s="81">
        <f t="shared" si="363"/>
        <v>36.843746916103939</v>
      </c>
      <c r="BE38" s="81">
        <f t="shared" si="363"/>
        <v>36.85038870379185</v>
      </c>
      <c r="BF38" s="81">
        <f t="shared" si="363"/>
        <v>17.422680412371133</v>
      </c>
      <c r="BG38" s="81">
        <f t="shared" si="363"/>
        <v>38.101629921312401</v>
      </c>
      <c r="BH38" s="81">
        <f t="shared" si="363"/>
        <v>38.112261200928721</v>
      </c>
      <c r="BI38" s="81">
        <f t="shared" si="363"/>
        <v>17.241737912101982</v>
      </c>
      <c r="BJ38" s="81" t="e">
        <f t="shared" si="363"/>
        <v>#DIV/0!</v>
      </c>
      <c r="BK38" s="81" t="e">
        <f t="shared" si="363"/>
        <v>#DIV/0!</v>
      </c>
      <c r="BL38" s="81" t="e">
        <f t="shared" si="363"/>
        <v>#DIV/0!</v>
      </c>
      <c r="BM38" s="81">
        <f t="shared" si="363"/>
        <v>36.844391294627798</v>
      </c>
      <c r="BN38" s="81">
        <f t="shared" si="363"/>
        <v>36.84997976728831</v>
      </c>
      <c r="BO38" s="81">
        <f t="shared" si="363"/>
        <v>17.407407407407405</v>
      </c>
      <c r="BP38" s="82">
        <f t="shared" si="363"/>
        <v>38.101629921312409</v>
      </c>
      <c r="BQ38" s="82">
        <f t="shared" si="363"/>
        <v>38.112261200928735</v>
      </c>
      <c r="BR38" s="82">
        <f t="shared" si="363"/>
        <v>17.241737912101982</v>
      </c>
      <c r="BS38" s="82">
        <f t="shared" si="363"/>
        <v>38.08726839771483</v>
      </c>
      <c r="BT38" s="82">
        <f t="shared" si="363"/>
        <v>38.094439460178016</v>
      </c>
      <c r="BU38" s="82">
        <f t="shared" si="363"/>
        <v>17.241206030150753</v>
      </c>
      <c r="BV38" s="82">
        <f t="shared" si="363"/>
        <v>36.843981271711222</v>
      </c>
      <c r="BW38" s="82">
        <f t="shared" si="363"/>
        <v>36.850150559528252</v>
      </c>
      <c r="BX38" s="82">
        <f t="shared" si="363"/>
        <v>17.399267399267398</v>
      </c>
      <c r="BY38" s="83">
        <f t="shared" si="302"/>
        <v>-1.4361523597578696E-2</v>
      </c>
      <c r="BZ38" s="83">
        <f t="shared" si="302"/>
        <v>-1.7821740750719073E-2</v>
      </c>
      <c r="CA38" s="83">
        <f t="shared" si="302"/>
        <v>-5.3188195122899629E-4</v>
      </c>
      <c r="CB38" s="82">
        <f t="shared" ref="CB38:CJ38" si="364">SUM(CB37/CB14)</f>
        <v>38.101629921312409</v>
      </c>
      <c r="CC38" s="82">
        <f t="shared" si="364"/>
        <v>38.112261200928735</v>
      </c>
      <c r="CD38" s="82">
        <f t="shared" si="364"/>
        <v>17.241737912101982</v>
      </c>
      <c r="CE38" s="82">
        <f t="shared" si="364"/>
        <v>38.082426672336467</v>
      </c>
      <c r="CF38" s="82">
        <f t="shared" si="364"/>
        <v>38.088742989941167</v>
      </c>
      <c r="CG38" s="82">
        <f t="shared" si="364"/>
        <v>17.247216035634747</v>
      </c>
      <c r="CH38" s="82">
        <f t="shared" si="364"/>
        <v>36.843782632948304</v>
      </c>
      <c r="CI38" s="82">
        <f t="shared" si="364"/>
        <v>36.849978668491218</v>
      </c>
      <c r="CJ38" s="82">
        <f t="shared" si="364"/>
        <v>17.401433691756271</v>
      </c>
      <c r="CK38" s="83">
        <f t="shared" si="304"/>
        <v>-1.9203248975941278E-2</v>
      </c>
      <c r="CL38" s="83">
        <f t="shared" si="304"/>
        <v>-2.3518210987568011E-2</v>
      </c>
      <c r="CM38" s="83">
        <f t="shared" si="304"/>
        <v>5.4781235327645561E-3</v>
      </c>
      <c r="CN38" s="81">
        <f t="shared" ref="CN38:DW38" si="365">SUM(CN37/CN14)</f>
        <v>39.592941242100032</v>
      </c>
      <c r="CO38" s="81">
        <f t="shared" si="365"/>
        <v>39.604332571079944</v>
      </c>
      <c r="CP38" s="81">
        <f t="shared" si="365"/>
        <v>17.241737912101982</v>
      </c>
      <c r="CQ38" s="81" t="e">
        <f t="shared" si="365"/>
        <v>#DIV/0!</v>
      </c>
      <c r="CR38" s="81" t="e">
        <f t="shared" si="365"/>
        <v>#DIV/0!</v>
      </c>
      <c r="CS38" s="81" t="e">
        <f t="shared" si="365"/>
        <v>#DIV/0!</v>
      </c>
      <c r="CT38" s="81">
        <f t="shared" si="365"/>
        <v>38.098892967514473</v>
      </c>
      <c r="CU38" s="81">
        <f t="shared" si="365"/>
        <v>38.105739819521702</v>
      </c>
      <c r="CV38" s="81">
        <f t="shared" si="365"/>
        <v>17.362637362637365</v>
      </c>
      <c r="CW38" s="81">
        <f t="shared" si="365"/>
        <v>39.592941242100032</v>
      </c>
      <c r="CX38" s="81">
        <f t="shared" si="365"/>
        <v>39.604332571079944</v>
      </c>
      <c r="CY38" s="81">
        <f t="shared" si="365"/>
        <v>17.241737912101982</v>
      </c>
      <c r="CZ38" s="81" t="e">
        <f t="shared" si="365"/>
        <v>#DIV/0!</v>
      </c>
      <c r="DA38" s="81" t="e">
        <f t="shared" si="365"/>
        <v>#DIV/0!</v>
      </c>
      <c r="DB38" s="81" t="e">
        <f t="shared" si="365"/>
        <v>#DIV/0!</v>
      </c>
      <c r="DC38" s="81">
        <f t="shared" si="365"/>
        <v>38.105591859836885</v>
      </c>
      <c r="DD38" s="81">
        <f t="shared" si="365"/>
        <v>38.111573624309173</v>
      </c>
      <c r="DE38" s="81">
        <f t="shared" si="365"/>
        <v>17.444444444444446</v>
      </c>
      <c r="DF38" s="81">
        <f t="shared" si="365"/>
        <v>39.592941242100032</v>
      </c>
      <c r="DG38" s="81">
        <f t="shared" si="365"/>
        <v>39.604332571079944</v>
      </c>
      <c r="DH38" s="81">
        <f t="shared" si="365"/>
        <v>17.241737912101982</v>
      </c>
      <c r="DI38" s="81" t="e">
        <f t="shared" si="365"/>
        <v>#DIV/0!</v>
      </c>
      <c r="DJ38" s="81" t="e">
        <f t="shared" si="365"/>
        <v>#DIV/0!</v>
      </c>
      <c r="DK38" s="81" t="e">
        <f t="shared" si="365"/>
        <v>#DIV/0!</v>
      </c>
      <c r="DL38" s="81">
        <f t="shared" si="365"/>
        <v>38.10484821716188</v>
      </c>
      <c r="DM38" s="81">
        <f t="shared" si="365"/>
        <v>38.111025110370697</v>
      </c>
      <c r="DN38" s="81">
        <f t="shared" si="365"/>
        <v>17.444444444444446</v>
      </c>
      <c r="DO38" s="82">
        <f t="shared" si="365"/>
        <v>39.592941242100032</v>
      </c>
      <c r="DP38" s="82">
        <f t="shared" si="365"/>
        <v>39.604332571079958</v>
      </c>
      <c r="DQ38" s="82">
        <f t="shared" si="365"/>
        <v>17.241737912101982</v>
      </c>
      <c r="DR38" s="82" t="e">
        <f t="shared" si="365"/>
        <v>#DIV/0!</v>
      </c>
      <c r="DS38" s="82" t="e">
        <f t="shared" si="365"/>
        <v>#DIV/0!</v>
      </c>
      <c r="DT38" s="82" t="e">
        <f t="shared" si="365"/>
        <v>#DIV/0!</v>
      </c>
      <c r="DU38" s="82">
        <f t="shared" si="365"/>
        <v>38.10325930848817</v>
      </c>
      <c r="DV38" s="82">
        <f t="shared" si="365"/>
        <v>38.109575952062769</v>
      </c>
      <c r="DW38" s="82">
        <f t="shared" si="365"/>
        <v>17.4169741697417</v>
      </c>
      <c r="DX38" s="83" t="e">
        <f t="shared" si="312"/>
        <v>#DIV/0!</v>
      </c>
      <c r="DY38" s="83" t="e">
        <f t="shared" si="312"/>
        <v>#DIV/0!</v>
      </c>
      <c r="DZ38" s="83" t="e">
        <f t="shared" si="312"/>
        <v>#DIV/0!</v>
      </c>
      <c r="EA38" s="82">
        <f t="shared" ref="EA38:EI38" si="366">SUM(EA37/EA14)</f>
        <v>38.598733694908276</v>
      </c>
      <c r="EB38" s="82">
        <f t="shared" si="366"/>
        <v>38.609618324312464</v>
      </c>
      <c r="EC38" s="82">
        <f t="shared" si="366"/>
        <v>17.241737912101982</v>
      </c>
      <c r="ED38" s="82">
        <f t="shared" si="366"/>
        <v>38.082426672336467</v>
      </c>
      <c r="EE38" s="82">
        <f t="shared" si="366"/>
        <v>38.088742989941167</v>
      </c>
      <c r="EF38" s="82">
        <f t="shared" si="366"/>
        <v>17.247216035634747</v>
      </c>
      <c r="EG38" s="82">
        <f t="shared" si="366"/>
        <v>37.267432388091471</v>
      </c>
      <c r="EH38" s="82">
        <f t="shared" si="366"/>
        <v>37.273672740365932</v>
      </c>
      <c r="EI38" s="82">
        <f t="shared" si="366"/>
        <v>17.406513872135104</v>
      </c>
      <c r="EJ38" s="83">
        <f t="shared" si="314"/>
        <v>-0.51630702257180872</v>
      </c>
      <c r="EK38" s="83">
        <f t="shared" si="314"/>
        <v>-0.52087533437129707</v>
      </c>
      <c r="EL38" s="83">
        <f t="shared" si="314"/>
        <v>5.4781235327645561E-3</v>
      </c>
      <c r="EM38" s="81">
        <f t="shared" ref="EM38:FV38" si="367">SUM(EM37/EM14)</f>
        <v>39.592941242100032</v>
      </c>
      <c r="EN38" s="81">
        <f t="shared" si="367"/>
        <v>39.604332571079944</v>
      </c>
      <c r="EO38" s="81">
        <f t="shared" si="367"/>
        <v>17.241737912101982</v>
      </c>
      <c r="EP38" s="81" t="e">
        <f t="shared" si="367"/>
        <v>#DIV/0!</v>
      </c>
      <c r="EQ38" s="81" t="e">
        <f t="shared" si="367"/>
        <v>#DIV/0!</v>
      </c>
      <c r="ER38" s="81" t="e">
        <f t="shared" si="367"/>
        <v>#DIV/0!</v>
      </c>
      <c r="ES38" s="81">
        <f t="shared" si="367"/>
        <v>38.105874890147284</v>
      </c>
      <c r="ET38" s="81">
        <f t="shared" si="367"/>
        <v>38.111083205001954</v>
      </c>
      <c r="EU38" s="81">
        <f t="shared" si="367"/>
        <v>17.368421052631579</v>
      </c>
      <c r="EV38" s="81">
        <f t="shared" si="367"/>
        <v>39.592941242100032</v>
      </c>
      <c r="EW38" s="81">
        <f t="shared" si="367"/>
        <v>39.604332571079944</v>
      </c>
      <c r="EX38" s="81">
        <f t="shared" si="367"/>
        <v>17.241737912101982</v>
      </c>
      <c r="EY38" s="81" t="e">
        <f t="shared" si="367"/>
        <v>#DIV/0!</v>
      </c>
      <c r="EZ38" s="81" t="e">
        <f t="shared" si="367"/>
        <v>#DIV/0!</v>
      </c>
      <c r="FA38" s="81" t="e">
        <f t="shared" si="367"/>
        <v>#DIV/0!</v>
      </c>
      <c r="FB38" s="81">
        <f t="shared" si="367"/>
        <v>38.095038391773386</v>
      </c>
      <c r="FC38" s="81">
        <f t="shared" si="367"/>
        <v>38.099749262285293</v>
      </c>
      <c r="FD38" s="81">
        <f t="shared" si="367"/>
        <v>29.29936305732484</v>
      </c>
      <c r="FE38" s="81">
        <f t="shared" si="367"/>
        <v>39.592941242100032</v>
      </c>
      <c r="FF38" s="81">
        <f t="shared" si="367"/>
        <v>39.604332571079944</v>
      </c>
      <c r="FG38" s="81">
        <f t="shared" si="367"/>
        <v>17.241737912101982</v>
      </c>
      <c r="FH38" s="81" t="e">
        <f t="shared" si="367"/>
        <v>#DIV/0!</v>
      </c>
      <c r="FI38" s="81" t="e">
        <f t="shared" si="367"/>
        <v>#DIV/0!</v>
      </c>
      <c r="FJ38" s="81" t="e">
        <f t="shared" si="367"/>
        <v>#DIV/0!</v>
      </c>
      <c r="FK38" s="81">
        <f t="shared" si="367"/>
        <v>38.092457570001841</v>
      </c>
      <c r="FL38" s="81">
        <f t="shared" si="367"/>
        <v>38.097163538308067</v>
      </c>
      <c r="FM38" s="81">
        <f t="shared" si="367"/>
        <v>17.462686567164177</v>
      </c>
      <c r="FN38" s="82">
        <f t="shared" si="367"/>
        <v>39.592941242100032</v>
      </c>
      <c r="FO38" s="82">
        <f t="shared" si="367"/>
        <v>39.604332571079958</v>
      </c>
      <c r="FP38" s="82">
        <f t="shared" si="367"/>
        <v>17.241737912101982</v>
      </c>
      <c r="FQ38" s="82" t="e">
        <f t="shared" si="367"/>
        <v>#DIV/0!</v>
      </c>
      <c r="FR38" s="82" t="e">
        <f t="shared" si="367"/>
        <v>#DIV/0!</v>
      </c>
      <c r="FS38" s="82" t="e">
        <f t="shared" si="367"/>
        <v>#DIV/0!</v>
      </c>
      <c r="FT38" s="82">
        <f t="shared" si="367"/>
        <v>38.097872656077911</v>
      </c>
      <c r="FU38" s="82">
        <f t="shared" si="367"/>
        <v>38.102751369388656</v>
      </c>
      <c r="FV38" s="82">
        <f t="shared" si="367"/>
        <v>23.633333333333333</v>
      </c>
      <c r="FW38" s="83" t="e">
        <f t="shared" si="322"/>
        <v>#DIV/0!</v>
      </c>
      <c r="FX38" s="83" t="e">
        <f t="shared" si="322"/>
        <v>#DIV/0!</v>
      </c>
      <c r="FY38" s="83" t="e">
        <f t="shared" si="322"/>
        <v>#DIV/0!</v>
      </c>
      <c r="FZ38" s="82">
        <f t="shared" ref="FZ38:GH38" si="368">SUM(FZ37/FZ14)</f>
        <v>38.847285581706217</v>
      </c>
      <c r="GA38" s="82">
        <f t="shared" si="368"/>
        <v>38.858296886004347</v>
      </c>
      <c r="GB38" s="82">
        <f t="shared" si="368"/>
        <v>17.241737912101982</v>
      </c>
      <c r="GC38" s="82">
        <f t="shared" si="368"/>
        <v>38.082426672336467</v>
      </c>
      <c r="GD38" s="82">
        <f t="shared" si="368"/>
        <v>38.088742989941167</v>
      </c>
      <c r="GE38" s="82">
        <f t="shared" si="368"/>
        <v>17.247216035634747</v>
      </c>
      <c r="GF38" s="82">
        <f t="shared" si="368"/>
        <v>37.476806757264519</v>
      </c>
      <c r="GG38" s="82">
        <f t="shared" si="368"/>
        <v>37.482700199241869</v>
      </c>
      <c r="GH38" s="82">
        <f t="shared" si="368"/>
        <v>19.061116031886627</v>
      </c>
      <c r="GI38" s="83">
        <f t="shared" si="325"/>
        <v>-0.76485890936974954</v>
      </c>
      <c r="GJ38" s="83">
        <f t="shared" si="325"/>
        <v>-0.76955389606317937</v>
      </c>
      <c r="GK38" s="83">
        <f t="shared" si="325"/>
        <v>5.4781235327645561E-3</v>
      </c>
      <c r="GL38" s="4"/>
      <c r="GM38" s="84">
        <f t="shared" ref="GM38" si="369">SUM(GM37/GM14)</f>
        <v>38.84728558170621</v>
      </c>
    </row>
    <row r="39" spans="1:195" ht="19.5" x14ac:dyDescent="0.35">
      <c r="A39" s="85" t="s">
        <v>56</v>
      </c>
      <c r="B39" s="72">
        <f>SUM(C39)</f>
        <v>30.993232458305084</v>
      </c>
      <c r="C39" s="72">
        <f>SUM('[1]вода 2019-2020 коррект'!AX46)</f>
        <v>30.993232458305084</v>
      </c>
      <c r="D39" s="72"/>
      <c r="E39" s="72">
        <f>SUM(E29/E15)</f>
        <v>30.990055480954407</v>
      </c>
      <c r="F39" s="72">
        <f>SUM(F29/F15)</f>
        <v>30.990055480954407</v>
      </c>
      <c r="G39" s="73"/>
      <c r="H39" s="72">
        <f>SUM(H29/H15)</f>
        <v>30.300015314006746</v>
      </c>
      <c r="I39" s="72">
        <f>SUM(I29/I15)</f>
        <v>30.300015314006746</v>
      </c>
      <c r="J39" s="73"/>
      <c r="K39" s="72">
        <f>SUM(L39)</f>
        <v>30.993232458305084</v>
      </c>
      <c r="L39" s="72">
        <f>SUM(C39)</f>
        <v>30.993232458305084</v>
      </c>
      <c r="M39" s="72"/>
      <c r="N39" s="72">
        <f>SUM(N29/N15)</f>
        <v>30.991716412410643</v>
      </c>
      <c r="O39" s="72">
        <f>SUM(O29/O15)</f>
        <v>30.991716412410643</v>
      </c>
      <c r="P39" s="73"/>
      <c r="Q39" s="72">
        <f>SUM(Q29/Q15)</f>
        <v>30.299457177322076</v>
      </c>
      <c r="R39" s="72">
        <f>SUM(R29/R15)</f>
        <v>30.299457177322076</v>
      </c>
      <c r="S39" s="73"/>
      <c r="T39" s="72">
        <f>SUM(U39)</f>
        <v>30.993232458305084</v>
      </c>
      <c r="U39" s="72">
        <f>SUM(C39)</f>
        <v>30.993232458305084</v>
      </c>
      <c r="V39" s="72"/>
      <c r="W39" s="72">
        <f>SUM(W29/W15)</f>
        <v>30.991658861484023</v>
      </c>
      <c r="X39" s="72">
        <f>SUM(X29/X15)</f>
        <v>30.991658861484023</v>
      </c>
      <c r="Y39" s="73"/>
      <c r="Z39" s="72">
        <f>SUM(Z29/Z15)</f>
        <v>30.300001566587817</v>
      </c>
      <c r="AA39" s="72">
        <f>SUM(AA29/AA15)</f>
        <v>30.300001566587817</v>
      </c>
      <c r="AB39" s="73"/>
      <c r="AC39" s="86">
        <f>SUM(AC29/AC15)</f>
        <v>30.993232458305084</v>
      </c>
      <c r="AD39" s="86">
        <f>SUM(AD29/AD15)</f>
        <v>30.993232458305084</v>
      </c>
      <c r="AE39" s="86"/>
      <c r="AF39" s="86">
        <f>SUM(AF29/AF15)</f>
        <v>30.991123614821081</v>
      </c>
      <c r="AG39" s="86">
        <f>SUM(AG29/AG15)</f>
        <v>30.991123614821081</v>
      </c>
      <c r="AH39" s="86"/>
      <c r="AI39" s="86">
        <f>SUM(AI29/AI15)</f>
        <v>30.29982770798815</v>
      </c>
      <c r="AJ39" s="86">
        <f>SUM(AJ29/AJ15)</f>
        <v>30.29982770798815</v>
      </c>
      <c r="AK39" s="86"/>
      <c r="AL39" s="87">
        <f t="shared" si="294"/>
        <v>-2.1088434840024206E-3</v>
      </c>
      <c r="AM39" s="87">
        <f t="shared" si="294"/>
        <v>-2.1088434840024206E-3</v>
      </c>
      <c r="AN39" s="87">
        <f t="shared" si="294"/>
        <v>0</v>
      </c>
      <c r="AO39" s="72">
        <f>SUM(AP39)</f>
        <v>30.993232458305084</v>
      </c>
      <c r="AP39" s="72">
        <f>SUM(C39)</f>
        <v>30.993232458305084</v>
      </c>
      <c r="AQ39" s="72"/>
      <c r="AR39" s="55">
        <f>SUM(AR29/AR15)</f>
        <v>30.993235809260671</v>
      </c>
      <c r="AS39" s="55">
        <f>SUM(AS29/AS15)</f>
        <v>30.993235809260671</v>
      </c>
      <c r="AT39" s="77"/>
      <c r="AU39" s="55">
        <f>SUM(AU29/AU15)</f>
        <v>30.300509943906171</v>
      </c>
      <c r="AV39" s="55">
        <f>SUM(AV29/AV15)</f>
        <v>30.300509943906171</v>
      </c>
      <c r="AW39" s="77"/>
      <c r="AX39" s="72">
        <f>SUM(AY39)</f>
        <v>30.993232458305084</v>
      </c>
      <c r="AY39" s="72">
        <f>SUM(C39)</f>
        <v>30.993232458305084</v>
      </c>
      <c r="AZ39" s="72"/>
      <c r="BA39" s="72">
        <f>SUM(BA29/BA15)</f>
        <v>30.991582659140349</v>
      </c>
      <c r="BB39" s="72">
        <f>SUM(BB29/BB15)</f>
        <v>30.991582659140349</v>
      </c>
      <c r="BC39" s="73"/>
      <c r="BD39" s="72">
        <f>SUM(BD29/BD15)</f>
        <v>30.300100745926915</v>
      </c>
      <c r="BE39" s="72">
        <f>SUM(BE29/BE15)</f>
        <v>30.300100745926915</v>
      </c>
      <c r="BF39" s="73"/>
      <c r="BG39" s="72">
        <f>SUM(BH39)</f>
        <v>30.993232458305084</v>
      </c>
      <c r="BH39" s="72">
        <f>SUM(C39)</f>
        <v>30.993232458305084</v>
      </c>
      <c r="BI39" s="72"/>
      <c r="BJ39" s="72" t="e">
        <f>SUM(BJ29/BJ15)</f>
        <v>#DIV/0!</v>
      </c>
      <c r="BK39" s="72" t="e">
        <f>SUM(BK29/BK15)</f>
        <v>#DIV/0!</v>
      </c>
      <c r="BL39" s="73"/>
      <c r="BM39" s="72">
        <f>SUM(BM29/BM15)</f>
        <v>30.299929538059811</v>
      </c>
      <c r="BN39" s="72">
        <f>SUM(BN29/BN15)</f>
        <v>30.299929538059811</v>
      </c>
      <c r="BO39" s="73"/>
      <c r="BP39" s="86">
        <f>SUM(BP29/BP15)</f>
        <v>30.993232458305084</v>
      </c>
      <c r="BQ39" s="86">
        <f>SUM(BQ29/BQ15)</f>
        <v>30.993232458305084</v>
      </c>
      <c r="BR39" s="86"/>
      <c r="BS39" s="86">
        <f>SUM(BS29/BS15)</f>
        <v>30.992392633884325</v>
      </c>
      <c r="BT39" s="86">
        <f>SUM(BT29/BT15)</f>
        <v>30.992392633884325</v>
      </c>
      <c r="BU39" s="86"/>
      <c r="BV39" s="86">
        <f>SUM(BV29/BV15)</f>
        <v>30.300181338214557</v>
      </c>
      <c r="BW39" s="86">
        <f>SUM(BW29/BW15)</f>
        <v>30.300181338214557</v>
      </c>
      <c r="BX39" s="86"/>
      <c r="BY39" s="87">
        <f t="shared" si="302"/>
        <v>-8.3982442075836161E-4</v>
      </c>
      <c r="BZ39" s="87">
        <f t="shared" si="302"/>
        <v>-8.3982442075836161E-4</v>
      </c>
      <c r="CA39" s="87">
        <f t="shared" si="302"/>
        <v>0</v>
      </c>
      <c r="CB39" s="86">
        <f>SUM(CB29/CB15)</f>
        <v>30.993232458305084</v>
      </c>
      <c r="CC39" s="86">
        <f>SUM(CC29/CC15)</f>
        <v>30.993232458305084</v>
      </c>
      <c r="CD39" s="86"/>
      <c r="CE39" s="86">
        <f>SUM(CE29/CE15)</f>
        <v>30.991638966714898</v>
      </c>
      <c r="CF39" s="86">
        <f>SUM(CF29/CF15)</f>
        <v>30.991638966714898</v>
      </c>
      <c r="CG39" s="86"/>
      <c r="CH39" s="86">
        <f>SUM(CH29/CH15)</f>
        <v>30.300001510581627</v>
      </c>
      <c r="CI39" s="86">
        <f>SUM(CI29/CI15)</f>
        <v>30.300001510581627</v>
      </c>
      <c r="CJ39" s="86"/>
      <c r="CK39" s="87">
        <f t="shared" si="304"/>
        <v>-1.5934915901851809E-3</v>
      </c>
      <c r="CL39" s="87">
        <f t="shared" si="304"/>
        <v>-1.5934915901851809E-3</v>
      </c>
      <c r="CM39" s="87">
        <f t="shared" si="304"/>
        <v>0</v>
      </c>
      <c r="CN39" s="72">
        <f>SUM(CO39)</f>
        <v>32.232961756637287</v>
      </c>
      <c r="CO39" s="72">
        <f>SUM('[1]вода 2019-2020 коррект'!AX47)</f>
        <v>32.232961756637287</v>
      </c>
      <c r="CP39" s="72"/>
      <c r="CQ39" s="72" t="e">
        <f>SUM(CQ29/CQ15)</f>
        <v>#DIV/0!</v>
      </c>
      <c r="CR39" s="72" t="e">
        <f>SUM(CR29/CR15)</f>
        <v>#DIV/0!</v>
      </c>
      <c r="CS39" s="73"/>
      <c r="CT39" s="72">
        <f>SUM(CT29/CT15)</f>
        <v>30.991855240543256</v>
      </c>
      <c r="CU39" s="72">
        <f>SUM(CU29/CU15)</f>
        <v>30.991855240543256</v>
      </c>
      <c r="CV39" s="73"/>
      <c r="CW39" s="72">
        <f>SUM(CX39)</f>
        <v>32.232961756637287</v>
      </c>
      <c r="CX39" s="72">
        <f>SUM(CO39)</f>
        <v>32.232961756637287</v>
      </c>
      <c r="CY39" s="72"/>
      <c r="CZ39" s="72" t="e">
        <f>SUM(CZ29/CZ15)</f>
        <v>#DIV/0!</v>
      </c>
      <c r="DA39" s="72" t="e">
        <f>SUM(DA29/DA15)</f>
        <v>#DIV/0!</v>
      </c>
      <c r="DB39" s="73"/>
      <c r="DC39" s="72">
        <f>SUM(DC29/DC15)</f>
        <v>30.991676522437682</v>
      </c>
      <c r="DD39" s="72">
        <f>SUM(DD29/DD15)</f>
        <v>30.991676522437682</v>
      </c>
      <c r="DE39" s="73"/>
      <c r="DF39" s="72">
        <f>SUM(DG39)</f>
        <v>32.232961756637287</v>
      </c>
      <c r="DG39" s="72">
        <f>SUM(CO39)</f>
        <v>32.232961756637287</v>
      </c>
      <c r="DH39" s="72"/>
      <c r="DI39" s="72" t="e">
        <f>SUM(DI29/DI15)</f>
        <v>#DIV/0!</v>
      </c>
      <c r="DJ39" s="72" t="e">
        <f>SUM(DJ29/DJ15)</f>
        <v>#DIV/0!</v>
      </c>
      <c r="DK39" s="73"/>
      <c r="DL39" s="72">
        <f>SUM(DL29/DL15)</f>
        <v>30.991604573797801</v>
      </c>
      <c r="DM39" s="72">
        <f>SUM(DM29/DM15)</f>
        <v>30.991604573797801</v>
      </c>
      <c r="DN39" s="73"/>
      <c r="DO39" s="86">
        <f>SUM(DO29/DO15)</f>
        <v>32.232961756637287</v>
      </c>
      <c r="DP39" s="86">
        <f>SUM(DP29/DP15)</f>
        <v>32.232961756637287</v>
      </c>
      <c r="DQ39" s="86"/>
      <c r="DR39" s="86" t="e">
        <f>SUM(DR29/DR15)</f>
        <v>#DIV/0!</v>
      </c>
      <c r="DS39" s="86" t="e">
        <f>SUM(DS29/DS15)</f>
        <v>#DIV/0!</v>
      </c>
      <c r="DT39" s="86"/>
      <c r="DU39" s="86">
        <f>SUM(DU29/DU15)</f>
        <v>30.991712565497863</v>
      </c>
      <c r="DV39" s="86">
        <f>SUM(DV29/DV15)</f>
        <v>30.991712565497863</v>
      </c>
      <c r="DW39" s="86"/>
      <c r="DX39" s="83" t="e">
        <f t="shared" si="312"/>
        <v>#DIV/0!</v>
      </c>
      <c r="DY39" s="83" t="e">
        <f t="shared" si="312"/>
        <v>#DIV/0!</v>
      </c>
      <c r="DZ39" s="83">
        <f t="shared" si="312"/>
        <v>0</v>
      </c>
      <c r="EA39" s="86">
        <f>SUM(EA29/EA15)</f>
        <v>31.406475557749154</v>
      </c>
      <c r="EB39" s="86">
        <f>SUM(EB29/EB15)</f>
        <v>31.406475557749154</v>
      </c>
      <c r="EC39" s="86"/>
      <c r="ED39" s="86">
        <f>SUM(ED29/ED15)</f>
        <v>30.991638966714898</v>
      </c>
      <c r="EE39" s="86">
        <f>SUM(EE29/EE15)</f>
        <v>30.991638966714898</v>
      </c>
      <c r="EF39" s="86"/>
      <c r="EG39" s="86">
        <f>SUM(EG29/EG15)</f>
        <v>30.532783074415796</v>
      </c>
      <c r="EH39" s="86">
        <f>SUM(EH29/EH15)</f>
        <v>30.532783074415796</v>
      </c>
      <c r="EI39" s="86"/>
      <c r="EJ39" s="83">
        <f t="shared" si="314"/>
        <v>-0.41483659103425552</v>
      </c>
      <c r="EK39" s="83">
        <f t="shared" si="314"/>
        <v>-0.41483659103425552</v>
      </c>
      <c r="EL39" s="83">
        <f t="shared" si="314"/>
        <v>0</v>
      </c>
      <c r="EM39" s="72">
        <f>SUM(EN39)</f>
        <v>32.232961756637287</v>
      </c>
      <c r="EN39" s="72">
        <f>SUM(CO39)</f>
        <v>32.232961756637287</v>
      </c>
      <c r="EO39" s="72"/>
      <c r="EP39" s="72" t="e">
        <f>SUM(EP29/EP15)</f>
        <v>#DIV/0!</v>
      </c>
      <c r="EQ39" s="72" t="e">
        <f>SUM(EQ29/EQ15)</f>
        <v>#DIV/0!</v>
      </c>
      <c r="ER39" s="73"/>
      <c r="ES39" s="72">
        <f>SUM(ES29/ES15)</f>
        <v>30.991561386302063</v>
      </c>
      <c r="ET39" s="72">
        <f>SUM(ET29/ET15)</f>
        <v>30.991561386302063</v>
      </c>
      <c r="EU39" s="73"/>
      <c r="EV39" s="72">
        <f>SUM(EW39)</f>
        <v>32.232961756637287</v>
      </c>
      <c r="EW39" s="72">
        <f>SUM(CO39)</f>
        <v>32.232961756637287</v>
      </c>
      <c r="EX39" s="72"/>
      <c r="EY39" s="72" t="e">
        <f>SUM(EY29/EY15)</f>
        <v>#DIV/0!</v>
      </c>
      <c r="EZ39" s="72" t="e">
        <f>SUM(EZ29/EZ15)</f>
        <v>#DIV/0!</v>
      </c>
      <c r="FA39" s="73"/>
      <c r="FB39" s="72">
        <f>SUM(FB29/FB15)</f>
        <v>30.992473378633875</v>
      </c>
      <c r="FC39" s="72">
        <f>SUM(FC29/FC15)</f>
        <v>30.992473378633875</v>
      </c>
      <c r="FD39" s="73"/>
      <c r="FE39" s="72">
        <f>SUM(FF39)</f>
        <v>32.232961756637287</v>
      </c>
      <c r="FF39" s="72">
        <f>SUM(CO39)</f>
        <v>32.232961756637287</v>
      </c>
      <c r="FG39" s="72"/>
      <c r="FH39" s="72" t="e">
        <f>SUM(FH29/FH15)</f>
        <v>#DIV/0!</v>
      </c>
      <c r="FI39" s="72" t="e">
        <f>SUM(FI29/FI15)</f>
        <v>#DIV/0!</v>
      </c>
      <c r="FJ39" s="73"/>
      <c r="FK39" s="72">
        <f>SUM(FK29/FK15)</f>
        <v>30.991557586554102</v>
      </c>
      <c r="FL39" s="72">
        <f>SUM(FL29/FL15)</f>
        <v>30.991557586554102</v>
      </c>
      <c r="FM39" s="73"/>
      <c r="FN39" s="86">
        <f>SUM(FN29/FN15)</f>
        <v>32.232961756637287</v>
      </c>
      <c r="FO39" s="86">
        <f>SUM(FO29/FO15)</f>
        <v>32.232961756637287</v>
      </c>
      <c r="FP39" s="86"/>
      <c r="FQ39" s="86" t="e">
        <f>SUM(FQ29/FQ15)</f>
        <v>#DIV/0!</v>
      </c>
      <c r="FR39" s="86" t="e">
        <f>SUM(FR29/FR15)</f>
        <v>#DIV/0!</v>
      </c>
      <c r="FS39" s="86"/>
      <c r="FT39" s="86">
        <f>SUM(FT29/FT15)</f>
        <v>30.991858306918587</v>
      </c>
      <c r="FU39" s="86">
        <f>SUM(FU29/FU15)</f>
        <v>30.991858306918587</v>
      </c>
      <c r="FV39" s="86"/>
      <c r="FW39" s="83" t="e">
        <f t="shared" si="322"/>
        <v>#DIV/0!</v>
      </c>
      <c r="FX39" s="83" t="e">
        <f t="shared" si="322"/>
        <v>#DIV/0!</v>
      </c>
      <c r="FY39" s="83">
        <f t="shared" si="322"/>
        <v>0</v>
      </c>
      <c r="FZ39" s="86">
        <f>SUM(FZ29/FZ15)</f>
        <v>31.613097107471187</v>
      </c>
      <c r="GA39" s="86">
        <f>SUM(GA29/GA15)</f>
        <v>31.613097107471187</v>
      </c>
      <c r="GB39" s="86"/>
      <c r="GC39" s="86">
        <f>SUM(GC29/GC15)</f>
        <v>30.991638966714898</v>
      </c>
      <c r="GD39" s="86">
        <f>SUM(GD29/GD15)</f>
        <v>30.991638966714898</v>
      </c>
      <c r="GE39" s="86"/>
      <c r="GF39" s="86">
        <f>SUM(GF29/GF15)</f>
        <v>30.646841054057411</v>
      </c>
      <c r="GG39" s="86">
        <f>SUM(GG29/GG15)</f>
        <v>30.646841054057411</v>
      </c>
      <c r="GH39" s="86"/>
      <c r="GI39" s="83">
        <f t="shared" si="325"/>
        <v>-0.62145814075628891</v>
      </c>
      <c r="GJ39" s="83">
        <f t="shared" si="325"/>
        <v>-0.62145814075628891</v>
      </c>
      <c r="GK39" s="83">
        <f t="shared" si="325"/>
        <v>0</v>
      </c>
      <c r="GL39" s="4"/>
      <c r="GM39" s="88">
        <f>SUM(GM29/GM15)</f>
        <v>31.613097107471187</v>
      </c>
    </row>
    <row r="40" spans="1:195" ht="19.5" x14ac:dyDescent="0.35">
      <c r="A40" s="89" t="s">
        <v>57</v>
      </c>
      <c r="B40" s="72">
        <f>SUM(C40)</f>
        <v>30.993232458305084</v>
      </c>
      <c r="C40" s="72">
        <f>SUM(C39)</f>
        <v>30.993232458305084</v>
      </c>
      <c r="D40" s="72"/>
      <c r="E40" s="72">
        <f>SUM(E30/E16)</f>
        <v>30.964912280701753</v>
      </c>
      <c r="F40" s="72">
        <f>SUM(F30/F16)</f>
        <v>30.964912280701753</v>
      </c>
      <c r="G40" s="73"/>
      <c r="H40" s="72" t="e">
        <f>SUM(H30/H16)</f>
        <v>#DIV/0!</v>
      </c>
      <c r="I40" s="72" t="e">
        <f>SUM(I30/I16)</f>
        <v>#DIV/0!</v>
      </c>
      <c r="J40" s="73"/>
      <c r="K40" s="72">
        <f>SUM(L40)</f>
        <v>30.993232458305084</v>
      </c>
      <c r="L40" s="72">
        <f>SUM(L39)</f>
        <v>30.993232458305084</v>
      </c>
      <c r="M40" s="72"/>
      <c r="N40" s="72">
        <f>SUM(N30/N16)</f>
        <v>30.973262032085561</v>
      </c>
      <c r="O40" s="72">
        <f>SUM(O30/O16)</f>
        <v>30.973262032085561</v>
      </c>
      <c r="P40" s="73"/>
      <c r="Q40" s="72" t="e">
        <f>SUM(Q30/Q16)</f>
        <v>#DIV/0!</v>
      </c>
      <c r="R40" s="72" t="e">
        <f>SUM(R30/R16)</f>
        <v>#DIV/0!</v>
      </c>
      <c r="S40" s="73"/>
      <c r="T40" s="72">
        <f>SUM(U40)</f>
        <v>30.993232458305084</v>
      </c>
      <c r="U40" s="72">
        <f>SUM(U39)</f>
        <v>30.993232458305084</v>
      </c>
      <c r="V40" s="72"/>
      <c r="W40" s="72">
        <f>SUM(W30/W16)</f>
        <v>30.987108655616943</v>
      </c>
      <c r="X40" s="72">
        <f>SUM(X30/X16)</f>
        <v>30.987108655616943</v>
      </c>
      <c r="Y40" s="73"/>
      <c r="Z40" s="72" t="e">
        <f>SUM(Z30/Z16)</f>
        <v>#DIV/0!</v>
      </c>
      <c r="AA40" s="72" t="e">
        <f>SUM(AA30/AA16)</f>
        <v>#DIV/0!</v>
      </c>
      <c r="AB40" s="73"/>
      <c r="AC40" s="86" t="e">
        <f>SUM(AC30/AC16)</f>
        <v>#DIV/0!</v>
      </c>
      <c r="AD40" s="86" t="e">
        <f>SUM(AD30/AD16)</f>
        <v>#DIV/0!</v>
      </c>
      <c r="AE40" s="86"/>
      <c r="AF40" s="86">
        <f>SUM(AF30/AF16)</f>
        <v>30.974910394265233</v>
      </c>
      <c r="AG40" s="86">
        <f>SUM(AG30/AG16)</f>
        <v>30.974910394265233</v>
      </c>
      <c r="AH40" s="86"/>
      <c r="AI40" s="86" t="e">
        <f>SUM(AI30/AI16)</f>
        <v>#DIV/0!</v>
      </c>
      <c r="AJ40" s="86" t="e">
        <f>SUM(AJ30/AJ16)</f>
        <v>#DIV/0!</v>
      </c>
      <c r="AK40" s="86"/>
      <c r="AL40" s="87" t="e">
        <f t="shared" si="294"/>
        <v>#DIV/0!</v>
      </c>
      <c r="AM40" s="87" t="e">
        <f t="shared" si="294"/>
        <v>#DIV/0!</v>
      </c>
      <c r="AN40" s="87">
        <f t="shared" si="294"/>
        <v>0</v>
      </c>
      <c r="AO40" s="72">
        <f>SUM(AP40)</f>
        <v>30.993232458305084</v>
      </c>
      <c r="AP40" s="72">
        <f>SUM(AP39)</f>
        <v>30.993232458305084</v>
      </c>
      <c r="AQ40" s="72"/>
      <c r="AR40" s="55">
        <f>SUM(AR30/AR16)</f>
        <v>30.968164794007485</v>
      </c>
      <c r="AS40" s="55">
        <f>SUM(AS30/AS16)</f>
        <v>30.968164794007485</v>
      </c>
      <c r="AT40" s="77"/>
      <c r="AU40" s="55" t="e">
        <f>SUM(AU30/AU16)</f>
        <v>#DIV/0!</v>
      </c>
      <c r="AV40" s="55" t="e">
        <f>SUM(AV30/AV16)</f>
        <v>#DIV/0!</v>
      </c>
      <c r="AW40" s="77"/>
      <c r="AX40" s="72">
        <f>SUM(AY40)</f>
        <v>30.993232458305084</v>
      </c>
      <c r="AY40" s="72">
        <f>SUM(AY39)</f>
        <v>30.993232458305084</v>
      </c>
      <c r="AZ40" s="72"/>
      <c r="BA40" s="72">
        <f>SUM(BA30/BA16)</f>
        <v>30.994230769230771</v>
      </c>
      <c r="BB40" s="72">
        <f>SUM(BB30/BB16)</f>
        <v>30.994230769230771</v>
      </c>
      <c r="BC40" s="73"/>
      <c r="BD40" s="72" t="e">
        <f>SUM(BD30/BD16)</f>
        <v>#DIV/0!</v>
      </c>
      <c r="BE40" s="72" t="e">
        <f>SUM(BE30/BE16)</f>
        <v>#DIV/0!</v>
      </c>
      <c r="BF40" s="73"/>
      <c r="BG40" s="72">
        <f>SUM(BH40)</f>
        <v>30.993232458305084</v>
      </c>
      <c r="BH40" s="72">
        <f>SUM(BH39)</f>
        <v>30.993232458305084</v>
      </c>
      <c r="BI40" s="72"/>
      <c r="BJ40" s="72" t="e">
        <f>SUM(BJ30/BJ16)</f>
        <v>#DIV/0!</v>
      </c>
      <c r="BK40" s="72" t="e">
        <f>SUM(BK30/BK16)</f>
        <v>#DIV/0!</v>
      </c>
      <c r="BL40" s="73"/>
      <c r="BM40" s="72" t="e">
        <f>SUM(BM30/BM16)</f>
        <v>#DIV/0!</v>
      </c>
      <c r="BN40" s="72" t="e">
        <f>SUM(BN30/BN16)</f>
        <v>#DIV/0!</v>
      </c>
      <c r="BO40" s="73"/>
      <c r="BP40" s="86" t="e">
        <f>SUM(BP30/BP16)</f>
        <v>#DIV/0!</v>
      </c>
      <c r="BQ40" s="86" t="e">
        <f>SUM(BQ30/BQ16)</f>
        <v>#DIV/0!</v>
      </c>
      <c r="BR40" s="86"/>
      <c r="BS40" s="86">
        <f>SUM(BS30/BS16)</f>
        <v>30.981024667931685</v>
      </c>
      <c r="BT40" s="86">
        <f>SUM(BT30/BT16)</f>
        <v>30.981024667931685</v>
      </c>
      <c r="BU40" s="86"/>
      <c r="BV40" s="86" t="e">
        <f>SUM(BV30/BV16)</f>
        <v>#DIV/0!</v>
      </c>
      <c r="BW40" s="86" t="e">
        <f>SUM(BW30/BW16)</f>
        <v>#DIV/0!</v>
      </c>
      <c r="BX40" s="86"/>
      <c r="BY40" s="87" t="e">
        <f t="shared" si="302"/>
        <v>#DIV/0!</v>
      </c>
      <c r="BZ40" s="87" t="e">
        <f t="shared" si="302"/>
        <v>#DIV/0!</v>
      </c>
      <c r="CA40" s="87">
        <f t="shared" si="302"/>
        <v>0</v>
      </c>
      <c r="CB40" s="86" t="e">
        <f>SUM(CB30/CB16)</f>
        <v>#DIV/0!</v>
      </c>
      <c r="CC40" s="86" t="e">
        <f>SUM(CC30/CC16)</f>
        <v>#DIV/0!</v>
      </c>
      <c r="CD40" s="86"/>
      <c r="CE40" s="86">
        <f>SUM(CE30/CE16)</f>
        <v>30.97727272727273</v>
      </c>
      <c r="CF40" s="86">
        <f>SUM(CF30/CF16)</f>
        <v>30.97727272727273</v>
      </c>
      <c r="CG40" s="86"/>
      <c r="CH40" s="86" t="e">
        <f>SUM(CH30/CH16)</f>
        <v>#DIV/0!</v>
      </c>
      <c r="CI40" s="86" t="e">
        <f>SUM(CI30/CI16)</f>
        <v>#DIV/0!</v>
      </c>
      <c r="CJ40" s="86"/>
      <c r="CK40" s="87" t="e">
        <f t="shared" si="304"/>
        <v>#DIV/0!</v>
      </c>
      <c r="CL40" s="87" t="e">
        <f t="shared" si="304"/>
        <v>#DIV/0!</v>
      </c>
      <c r="CM40" s="87">
        <f t="shared" si="304"/>
        <v>0</v>
      </c>
      <c r="CN40" s="72">
        <f>SUM(CO40)</f>
        <v>32.232961756637287</v>
      </c>
      <c r="CO40" s="72">
        <f>SUM(CO39)</f>
        <v>32.232961756637287</v>
      </c>
      <c r="CP40" s="72"/>
      <c r="CQ40" s="72" t="e">
        <f>SUM(CQ30/CQ16)</f>
        <v>#DIV/0!</v>
      </c>
      <c r="CR40" s="72" t="e">
        <f>SUM(CR30/CR16)</f>
        <v>#DIV/0!</v>
      </c>
      <c r="CS40" s="73"/>
      <c r="CT40" s="72" t="e">
        <f>SUM(CT30/CT16)</f>
        <v>#DIV/0!</v>
      </c>
      <c r="CU40" s="72" t="e">
        <f>SUM(CU30/CU16)</f>
        <v>#DIV/0!</v>
      </c>
      <c r="CV40" s="73"/>
      <c r="CW40" s="72">
        <f>SUM(CX40)</f>
        <v>32.232961756637287</v>
      </c>
      <c r="CX40" s="72">
        <f>SUM(CX39)</f>
        <v>32.232961756637287</v>
      </c>
      <c r="CY40" s="72"/>
      <c r="CZ40" s="72" t="e">
        <f>SUM(CZ30/CZ16)</f>
        <v>#DIV/0!</v>
      </c>
      <c r="DA40" s="72" t="e">
        <f>SUM(DA30/DA16)</f>
        <v>#DIV/0!</v>
      </c>
      <c r="DB40" s="73"/>
      <c r="DC40" s="72" t="e">
        <f>SUM(DC30/DC16)</f>
        <v>#DIV/0!</v>
      </c>
      <c r="DD40" s="72" t="e">
        <f>SUM(DD30/DD16)</f>
        <v>#DIV/0!</v>
      </c>
      <c r="DE40" s="73"/>
      <c r="DF40" s="72">
        <f>SUM(DG40)</f>
        <v>32.232961756637287</v>
      </c>
      <c r="DG40" s="72">
        <f>SUM(DG39)</f>
        <v>32.232961756637287</v>
      </c>
      <c r="DH40" s="72"/>
      <c r="DI40" s="72" t="e">
        <f>SUM(DI30/DI16)</f>
        <v>#DIV/0!</v>
      </c>
      <c r="DJ40" s="72" t="e">
        <f>SUM(DJ30/DJ16)</f>
        <v>#DIV/0!</v>
      </c>
      <c r="DK40" s="73"/>
      <c r="DL40" s="72" t="e">
        <f>SUM(DL30/DL16)</f>
        <v>#DIV/0!</v>
      </c>
      <c r="DM40" s="72" t="e">
        <f>SUM(DM30/DM16)</f>
        <v>#DIV/0!</v>
      </c>
      <c r="DN40" s="73"/>
      <c r="DO40" s="86" t="e">
        <f>SUM(DO30/DO16)</f>
        <v>#DIV/0!</v>
      </c>
      <c r="DP40" s="86" t="e">
        <f>SUM(DP30/DP16)</f>
        <v>#DIV/0!</v>
      </c>
      <c r="DQ40" s="86"/>
      <c r="DR40" s="86" t="e">
        <f>SUM(DR30/DR16)</f>
        <v>#DIV/0!</v>
      </c>
      <c r="DS40" s="86" t="e">
        <f>SUM(DS30/DS16)</f>
        <v>#DIV/0!</v>
      </c>
      <c r="DT40" s="86"/>
      <c r="DU40" s="86" t="e">
        <f>SUM(DU30/DU16)</f>
        <v>#DIV/0!</v>
      </c>
      <c r="DV40" s="86" t="e">
        <f>SUM(DV30/DV16)</f>
        <v>#DIV/0!</v>
      </c>
      <c r="DW40" s="86"/>
      <c r="DX40" s="83" t="e">
        <f t="shared" si="312"/>
        <v>#DIV/0!</v>
      </c>
      <c r="DY40" s="83" t="e">
        <f t="shared" si="312"/>
        <v>#DIV/0!</v>
      </c>
      <c r="DZ40" s="83">
        <f t="shared" si="312"/>
        <v>0</v>
      </c>
      <c r="EA40" s="86" t="e">
        <f>SUM(EA30/EA16)</f>
        <v>#DIV/0!</v>
      </c>
      <c r="EB40" s="86" t="e">
        <f>SUM(EB30/EB16)</f>
        <v>#DIV/0!</v>
      </c>
      <c r="EC40" s="86"/>
      <c r="ED40" s="86">
        <f>SUM(ED30/ED16)</f>
        <v>30.97727272727273</v>
      </c>
      <c r="EE40" s="86">
        <f>SUM(EE30/EE16)</f>
        <v>30.97727272727273</v>
      </c>
      <c r="EF40" s="86"/>
      <c r="EG40" s="86" t="e">
        <f>SUM(EG30/EG16)</f>
        <v>#DIV/0!</v>
      </c>
      <c r="EH40" s="86" t="e">
        <f>SUM(EH30/EH16)</f>
        <v>#DIV/0!</v>
      </c>
      <c r="EI40" s="86"/>
      <c r="EJ40" s="83" t="e">
        <f t="shared" si="314"/>
        <v>#DIV/0!</v>
      </c>
      <c r="EK40" s="83" t="e">
        <f t="shared" si="314"/>
        <v>#DIV/0!</v>
      </c>
      <c r="EL40" s="83">
        <f t="shared" si="314"/>
        <v>0</v>
      </c>
      <c r="EM40" s="72">
        <f>SUM(EN40)</f>
        <v>32.232961756637287</v>
      </c>
      <c r="EN40" s="72">
        <f>SUM(EN39)</f>
        <v>32.232961756637287</v>
      </c>
      <c r="EO40" s="72"/>
      <c r="EP40" s="72" t="e">
        <f>SUM(EP30/EP16)</f>
        <v>#DIV/0!</v>
      </c>
      <c r="EQ40" s="72" t="e">
        <f>SUM(EQ30/EQ16)</f>
        <v>#DIV/0!</v>
      </c>
      <c r="ER40" s="73"/>
      <c r="ES40" s="72" t="e">
        <f>SUM(ES30/ES16)</f>
        <v>#DIV/0!</v>
      </c>
      <c r="ET40" s="72" t="e">
        <f>SUM(ET30/ET16)</f>
        <v>#DIV/0!</v>
      </c>
      <c r="EU40" s="73"/>
      <c r="EV40" s="72">
        <f>SUM(EW40)</f>
        <v>32.232961756637287</v>
      </c>
      <c r="EW40" s="72">
        <f>SUM(EW39)</f>
        <v>32.232961756637287</v>
      </c>
      <c r="EX40" s="72"/>
      <c r="EY40" s="72" t="e">
        <f>SUM(EY30/EY16)</f>
        <v>#DIV/0!</v>
      </c>
      <c r="EZ40" s="72" t="e">
        <f>SUM(EZ30/EZ16)</f>
        <v>#DIV/0!</v>
      </c>
      <c r="FA40" s="73"/>
      <c r="FB40" s="72" t="e">
        <f>SUM(FB30/FB16)</f>
        <v>#DIV/0!</v>
      </c>
      <c r="FC40" s="72" t="e">
        <f>SUM(FC30/FC16)</f>
        <v>#DIV/0!</v>
      </c>
      <c r="FD40" s="73"/>
      <c r="FE40" s="72">
        <f>SUM(FF40)</f>
        <v>32.232961756637287</v>
      </c>
      <c r="FF40" s="72">
        <f>SUM(FF39)</f>
        <v>32.232961756637287</v>
      </c>
      <c r="FG40" s="72"/>
      <c r="FH40" s="72" t="e">
        <f>SUM(FH30/FH16)</f>
        <v>#DIV/0!</v>
      </c>
      <c r="FI40" s="72" t="e">
        <f>SUM(FI30/FI16)</f>
        <v>#DIV/0!</v>
      </c>
      <c r="FJ40" s="73"/>
      <c r="FK40" s="72" t="e">
        <f>SUM(FK30/FK16)</f>
        <v>#DIV/0!</v>
      </c>
      <c r="FL40" s="72" t="e">
        <f>SUM(FL30/FL16)</f>
        <v>#DIV/0!</v>
      </c>
      <c r="FM40" s="73"/>
      <c r="FN40" s="86" t="e">
        <f>SUM(FN30/FN16)</f>
        <v>#DIV/0!</v>
      </c>
      <c r="FO40" s="86" t="e">
        <f>SUM(FO30/FO16)</f>
        <v>#DIV/0!</v>
      </c>
      <c r="FP40" s="86"/>
      <c r="FQ40" s="86" t="e">
        <f>SUM(FQ30/FQ16)</f>
        <v>#DIV/0!</v>
      </c>
      <c r="FR40" s="86" t="e">
        <f>SUM(FR30/FR16)</f>
        <v>#DIV/0!</v>
      </c>
      <c r="FS40" s="86"/>
      <c r="FT40" s="86" t="e">
        <f>SUM(FT30/FT16)</f>
        <v>#DIV/0!</v>
      </c>
      <c r="FU40" s="86" t="e">
        <f>SUM(FU30/FU16)</f>
        <v>#DIV/0!</v>
      </c>
      <c r="FV40" s="86"/>
      <c r="FW40" s="83" t="e">
        <f t="shared" si="322"/>
        <v>#DIV/0!</v>
      </c>
      <c r="FX40" s="83" t="e">
        <f t="shared" si="322"/>
        <v>#DIV/0!</v>
      </c>
      <c r="FY40" s="83">
        <f t="shared" si="322"/>
        <v>0</v>
      </c>
      <c r="FZ40" s="86" t="e">
        <f>SUM(FZ30/FZ16)</f>
        <v>#DIV/0!</v>
      </c>
      <c r="GA40" s="86" t="e">
        <f>SUM(GA30/GA16)</f>
        <v>#DIV/0!</v>
      </c>
      <c r="GB40" s="86"/>
      <c r="GC40" s="86">
        <f>SUM(GC30/GC16)</f>
        <v>30.97727272727273</v>
      </c>
      <c r="GD40" s="86">
        <f>SUM(GD30/GD16)</f>
        <v>30.97727272727273</v>
      </c>
      <c r="GE40" s="86"/>
      <c r="GF40" s="86" t="e">
        <f>SUM(GF30/GF16)</f>
        <v>#DIV/0!</v>
      </c>
      <c r="GG40" s="86" t="e">
        <f>SUM(GG30/GG16)</f>
        <v>#DIV/0!</v>
      </c>
      <c r="GH40" s="86"/>
      <c r="GI40" s="83" t="e">
        <f t="shared" si="325"/>
        <v>#DIV/0!</v>
      </c>
      <c r="GJ40" s="83" t="e">
        <f t="shared" si="325"/>
        <v>#DIV/0!</v>
      </c>
      <c r="GK40" s="83">
        <f t="shared" si="325"/>
        <v>0</v>
      </c>
      <c r="GL40" s="4"/>
      <c r="GM40" s="90"/>
    </row>
    <row r="41" spans="1:195" ht="19.5" x14ac:dyDescent="0.35">
      <c r="A41" s="85" t="s">
        <v>58</v>
      </c>
      <c r="B41" s="72">
        <f>SUM(C41)</f>
        <v>7.1190287426236445</v>
      </c>
      <c r="C41" s="72">
        <f>SUM(C42-C39)</f>
        <v>7.1190287426236445</v>
      </c>
      <c r="D41" s="72"/>
      <c r="E41" s="72">
        <f>SUM(E31/E15)</f>
        <v>7.0957321239982605</v>
      </c>
      <c r="F41" s="72">
        <f>SUM(F31/F15)</f>
        <v>7.0957321239982605</v>
      </c>
      <c r="G41" s="73"/>
      <c r="H41" s="72">
        <f>SUM(H31/H15)</f>
        <v>6.5500327162871423</v>
      </c>
      <c r="I41" s="72">
        <f>SUM(I31/I15)</f>
        <v>6.5500327162871423</v>
      </c>
      <c r="J41" s="73"/>
      <c r="K41" s="72">
        <f>SUM(L41)</f>
        <v>7.1190287426236445</v>
      </c>
      <c r="L41" s="72">
        <f t="shared" ref="L41:L42" si="370">SUM(C41)</f>
        <v>7.1190287426236445</v>
      </c>
      <c r="M41" s="72"/>
      <c r="N41" s="72">
        <f>SUM(N31/N15)</f>
        <v>7.1059424668975852</v>
      </c>
      <c r="O41" s="72">
        <f>SUM(O31/O15)</f>
        <v>7.1059424668975852</v>
      </c>
      <c r="P41" s="73"/>
      <c r="Q41" s="72">
        <f>SUM(Q31/Q15)</f>
        <v>6.5498592681946119</v>
      </c>
      <c r="R41" s="72">
        <f>SUM(R31/R15)</f>
        <v>6.5498592681946119</v>
      </c>
      <c r="S41" s="73"/>
      <c r="T41" s="72">
        <f>SUM(U41)</f>
        <v>7.1190287426236445</v>
      </c>
      <c r="U41" s="72">
        <f t="shared" ref="U41:U42" si="371">SUM(C41)</f>
        <v>7.1190287426236445</v>
      </c>
      <c r="V41" s="72"/>
      <c r="W41" s="72">
        <f>SUM(W31/W15)</f>
        <v>7.1139452596524082</v>
      </c>
      <c r="X41" s="72">
        <f>SUM(X31/X15)</f>
        <v>7.1139452596524082</v>
      </c>
      <c r="Y41" s="73"/>
      <c r="Z41" s="72">
        <f>SUM(Z31/Z15)</f>
        <v>6.550008094037044</v>
      </c>
      <c r="AA41" s="72">
        <f>SUM(AA31/AA15)</f>
        <v>6.550008094037044</v>
      </c>
      <c r="AB41" s="73"/>
      <c r="AC41" s="86">
        <f>SUM(AC31/AC15)</f>
        <v>7.1190287426236436</v>
      </c>
      <c r="AD41" s="86">
        <f>SUM(AD31/AD15)</f>
        <v>7.1190287426236436</v>
      </c>
      <c r="AE41" s="86"/>
      <c r="AF41" s="86">
        <f>SUM(AF31/AF15)</f>
        <v>7.1049529237523457</v>
      </c>
      <c r="AG41" s="86">
        <f>SUM(AG31/AG15)</f>
        <v>7.1049529237523457</v>
      </c>
      <c r="AH41" s="86"/>
      <c r="AI41" s="86">
        <f>SUM(AI31/AI15)</f>
        <v>6.5499679840514364</v>
      </c>
      <c r="AJ41" s="86">
        <f>SUM(AJ31/AJ15)</f>
        <v>6.5499679840514364</v>
      </c>
      <c r="AK41" s="86"/>
      <c r="AL41" s="87">
        <f t="shared" si="294"/>
        <v>-1.407581887129794E-2</v>
      </c>
      <c r="AM41" s="87">
        <f t="shared" si="294"/>
        <v>-1.407581887129794E-2</v>
      </c>
      <c r="AN41" s="87">
        <f t="shared" si="294"/>
        <v>0</v>
      </c>
      <c r="AO41" s="72">
        <f>SUM(AP41)</f>
        <v>7.1190287426236445</v>
      </c>
      <c r="AP41" s="72">
        <f>SUM(C41)</f>
        <v>7.1190287426236445</v>
      </c>
      <c r="AQ41" s="72"/>
      <c r="AR41" s="55">
        <f>SUM(AR31/AR15)</f>
        <v>7.1127907837284452</v>
      </c>
      <c r="AS41" s="55">
        <f>SUM(AS31/AS15)</f>
        <v>7.1127907837284452</v>
      </c>
      <c r="AT41" s="77"/>
      <c r="AU41" s="55">
        <f>SUM(AU31/AU15)</f>
        <v>6.5500764915859255</v>
      </c>
      <c r="AV41" s="55">
        <f>SUM(AV31/AV15)</f>
        <v>6.5500764915859255</v>
      </c>
      <c r="AW41" s="77"/>
      <c r="AX41" s="72">
        <f>SUM(AY41)</f>
        <v>7.1190287426236445</v>
      </c>
      <c r="AY41" s="72">
        <f>SUM(C41)</f>
        <v>7.1190287426236445</v>
      </c>
      <c r="AZ41" s="72"/>
      <c r="BA41" s="72">
        <f>SUM(BA31/BA15)</f>
        <v>7.1151460001042697</v>
      </c>
      <c r="BB41" s="72">
        <f>SUM(BB31/BB15)</f>
        <v>7.1151460001042697</v>
      </c>
      <c r="BC41" s="73"/>
      <c r="BD41" s="72">
        <f>SUM(BD31/BD15)</f>
        <v>6.5500117028096918</v>
      </c>
      <c r="BE41" s="72">
        <f>SUM(BE31/BE15)</f>
        <v>6.5500117028096918</v>
      </c>
      <c r="BF41" s="73"/>
      <c r="BG41" s="72">
        <f>SUM(BH41)</f>
        <v>7.1190287426236445</v>
      </c>
      <c r="BH41" s="72">
        <f>SUM(C41)</f>
        <v>7.1190287426236445</v>
      </c>
      <c r="BI41" s="72"/>
      <c r="BJ41" s="72" t="e">
        <f>SUM(BJ31/BJ15)</f>
        <v>#DIV/0!</v>
      </c>
      <c r="BK41" s="72" t="e">
        <f>SUM(BK31/BK15)</f>
        <v>#DIV/0!</v>
      </c>
      <c r="BL41" s="73"/>
      <c r="BM41" s="72">
        <f>SUM(BM31/BM15)</f>
        <v>6.5500072534350195</v>
      </c>
      <c r="BN41" s="72">
        <f>SUM(BN31/BN15)</f>
        <v>6.5500072534350195</v>
      </c>
      <c r="BO41" s="73"/>
      <c r="BP41" s="86">
        <f>SUM(BP31/BP15)</f>
        <v>7.1190287426236436</v>
      </c>
      <c r="BQ41" s="86">
        <f>SUM(BQ31/BQ15)</f>
        <v>7.1190287426236436</v>
      </c>
      <c r="BR41" s="86"/>
      <c r="BS41" s="86">
        <f>SUM(BS31/BS15)</f>
        <v>7.1139920421197163</v>
      </c>
      <c r="BT41" s="86">
        <f>SUM(BT31/BT15)</f>
        <v>7.1139920421197163</v>
      </c>
      <c r="BU41" s="86"/>
      <c r="BV41" s="86">
        <f>SUM(BV31/BV15)</f>
        <v>6.5500319305519037</v>
      </c>
      <c r="BW41" s="86">
        <f>SUM(BW31/BW15)</f>
        <v>6.5500319305519037</v>
      </c>
      <c r="BX41" s="86"/>
      <c r="BY41" s="87">
        <f t="shared" si="302"/>
        <v>-5.0367005039273494E-3</v>
      </c>
      <c r="BZ41" s="87">
        <f t="shared" si="302"/>
        <v>-5.0367005039273494E-3</v>
      </c>
      <c r="CA41" s="87">
        <f t="shared" si="302"/>
        <v>0</v>
      </c>
      <c r="CB41" s="86">
        <f>SUM(CB31/CB15)</f>
        <v>7.1190287426236436</v>
      </c>
      <c r="CC41" s="86">
        <f>SUM(CC31/CC15)</f>
        <v>7.1190287426236436</v>
      </c>
      <c r="CD41" s="86"/>
      <c r="CE41" s="86">
        <f>SUM(CE31/CE15)</f>
        <v>7.1086237328867306</v>
      </c>
      <c r="CF41" s="86">
        <f>SUM(CF31/CF15)</f>
        <v>7.1086237328867306</v>
      </c>
      <c r="CG41" s="86"/>
      <c r="CH41" s="86">
        <f>SUM(CH31/CH15)</f>
        <v>6.5499994125515899</v>
      </c>
      <c r="CI41" s="86">
        <f>SUM(CI31/CI15)</f>
        <v>6.5499994125515899</v>
      </c>
      <c r="CJ41" s="86"/>
      <c r="CK41" s="87">
        <f t="shared" si="304"/>
        <v>-1.0405009736913051E-2</v>
      </c>
      <c r="CL41" s="87">
        <f t="shared" si="304"/>
        <v>-1.0405009736913051E-2</v>
      </c>
      <c r="CM41" s="87">
        <f t="shared" si="304"/>
        <v>0</v>
      </c>
      <c r="CN41" s="72">
        <f>SUM(CO41)</f>
        <v>7.3713708144426633</v>
      </c>
      <c r="CO41" s="72">
        <f>SUM(CO42-CO39)</f>
        <v>7.3713708144426633</v>
      </c>
      <c r="CP41" s="72"/>
      <c r="CQ41" s="72" t="e">
        <f>SUM(CQ31/CQ15)</f>
        <v>#DIV/0!</v>
      </c>
      <c r="CR41" s="72" t="e">
        <f>SUM(CR31/CR15)</f>
        <v>#DIV/0!</v>
      </c>
      <c r="CS41" s="73"/>
      <c r="CT41" s="72">
        <f>SUM(CT31/CT15)</f>
        <v>7.1202129775547354</v>
      </c>
      <c r="CU41" s="72">
        <f>SUM(CU31/CU15)</f>
        <v>7.1202129775547354</v>
      </c>
      <c r="CV41" s="73"/>
      <c r="CW41" s="72">
        <f>SUM(CX41)</f>
        <v>7.3713708144426633</v>
      </c>
      <c r="CX41" s="72">
        <f t="shared" ref="CX41:CX42" si="372">SUM(CO41)</f>
        <v>7.3713708144426633</v>
      </c>
      <c r="CY41" s="72"/>
      <c r="CZ41" s="72" t="e">
        <f>SUM(CZ31/CZ15)</f>
        <v>#DIV/0!</v>
      </c>
      <c r="DA41" s="72" t="e">
        <f>SUM(DA31/DA15)</f>
        <v>#DIV/0!</v>
      </c>
      <c r="DB41" s="73"/>
      <c r="DC41" s="72">
        <f>SUM(DC31/DC15)</f>
        <v>7.1200321335326802</v>
      </c>
      <c r="DD41" s="72">
        <f>SUM(DD31/DD15)</f>
        <v>7.1200321335326802</v>
      </c>
      <c r="DE41" s="73"/>
      <c r="DF41" s="72">
        <f>SUM(DG41)</f>
        <v>7.3713708144426633</v>
      </c>
      <c r="DG41" s="72">
        <f t="shared" ref="DG41:DG42" si="373">SUM(CO41)</f>
        <v>7.3713708144426633</v>
      </c>
      <c r="DH41" s="72"/>
      <c r="DI41" s="72" t="e">
        <f>SUM(DI31/DI15)</f>
        <v>#DIV/0!</v>
      </c>
      <c r="DJ41" s="72" t="e">
        <f>SUM(DJ31/DJ15)</f>
        <v>#DIV/0!</v>
      </c>
      <c r="DK41" s="73"/>
      <c r="DL41" s="72">
        <f>SUM(DL31/DL15)</f>
        <v>7.1199943560159991</v>
      </c>
      <c r="DM41" s="72">
        <f>SUM(DM31/DM15)</f>
        <v>7.1199943560159991</v>
      </c>
      <c r="DN41" s="73"/>
      <c r="DO41" s="86">
        <f>SUM(DO31/DO15)</f>
        <v>7.3713708144426633</v>
      </c>
      <c r="DP41" s="86">
        <f>SUM(DP31/DP15)</f>
        <v>7.3713708144426633</v>
      </c>
      <c r="DQ41" s="86"/>
      <c r="DR41" s="86" t="e">
        <f>SUM(DR31/DR15)</f>
        <v>#DIV/0!</v>
      </c>
      <c r="DS41" s="86" t="e">
        <f>SUM(DS31/DS15)</f>
        <v>#DIV/0!</v>
      </c>
      <c r="DT41" s="86"/>
      <c r="DU41" s="86">
        <f>SUM(DU31/DU15)</f>
        <v>7.1200792840609592</v>
      </c>
      <c r="DV41" s="86">
        <f>SUM(DV31/DV15)</f>
        <v>7.1200792840609592</v>
      </c>
      <c r="DW41" s="86"/>
      <c r="DX41" s="83" t="e">
        <f t="shared" si="312"/>
        <v>#DIV/0!</v>
      </c>
      <c r="DY41" s="83" t="e">
        <f t="shared" si="312"/>
        <v>#DIV/0!</v>
      </c>
      <c r="DZ41" s="83">
        <f t="shared" si="312"/>
        <v>0</v>
      </c>
      <c r="EA41" s="86">
        <f>SUM(EA31/EA15)</f>
        <v>7.2031427665633174</v>
      </c>
      <c r="EB41" s="86">
        <f>SUM(EB31/EB15)</f>
        <v>7.2031427665633174</v>
      </c>
      <c r="EC41" s="86"/>
      <c r="ED41" s="86">
        <f>SUM(ED31/ED15)</f>
        <v>7.1086237328867306</v>
      </c>
      <c r="EE41" s="86">
        <f>SUM(EE31/EE15)</f>
        <v>7.1086237328867306</v>
      </c>
      <c r="EF41" s="86"/>
      <c r="EG41" s="86">
        <f>SUM(EG31/EG15)</f>
        <v>6.7418484267565253</v>
      </c>
      <c r="EH41" s="86">
        <f>SUM(EH31/EH15)</f>
        <v>6.7418484267565253</v>
      </c>
      <c r="EI41" s="86"/>
      <c r="EJ41" s="83">
        <f t="shared" si="314"/>
        <v>-9.4519033676586872E-2</v>
      </c>
      <c r="EK41" s="83">
        <f t="shared" si="314"/>
        <v>-9.4519033676586872E-2</v>
      </c>
      <c r="EL41" s="83">
        <f t="shared" si="314"/>
        <v>0</v>
      </c>
      <c r="EM41" s="72">
        <f>SUM(EN41)</f>
        <v>7.3713708144426633</v>
      </c>
      <c r="EN41" s="72">
        <f t="shared" ref="EN41:EN42" si="374">SUM(CO41)</f>
        <v>7.3713708144426633</v>
      </c>
      <c r="EO41" s="72"/>
      <c r="EP41" s="72" t="e">
        <f>SUM(EP31/EP15)</f>
        <v>#DIV/0!</v>
      </c>
      <c r="EQ41" s="72" t="e">
        <f>SUM(EQ31/EQ15)</f>
        <v>#DIV/0!</v>
      </c>
      <c r="ER41" s="73"/>
      <c r="ES41" s="72">
        <f>SUM(ES31/ES15)</f>
        <v>7.1199953388554951</v>
      </c>
      <c r="ET41" s="72">
        <f>SUM(ET31/ET15)</f>
        <v>7.1199953388554951</v>
      </c>
      <c r="EU41" s="73"/>
      <c r="EV41" s="72">
        <f>SUM(EW41)</f>
        <v>7.3713708144426633</v>
      </c>
      <c r="EW41" s="72">
        <f t="shared" ref="EW41:EW42" si="375">SUM(CO41)</f>
        <v>7.3713708144426633</v>
      </c>
      <c r="EX41" s="72"/>
      <c r="EY41" s="72" t="e">
        <f>SUM(EY31/EY15)</f>
        <v>#DIV/0!</v>
      </c>
      <c r="EZ41" s="72" t="e">
        <f>SUM(EZ31/EZ15)</f>
        <v>#DIV/0!</v>
      </c>
      <c r="FA41" s="73"/>
      <c r="FB41" s="72">
        <f>SUM(FB31/FB15)</f>
        <v>7.1028432185708184</v>
      </c>
      <c r="FC41" s="72">
        <f>SUM(FC31/FC15)</f>
        <v>7.1028432185708184</v>
      </c>
      <c r="FD41" s="73"/>
      <c r="FE41" s="72">
        <f>SUM(FF41)</f>
        <v>7.3713708144426633</v>
      </c>
      <c r="FF41" s="72">
        <f t="shared" ref="FF41:FF42" si="376">SUM(CO41)</f>
        <v>7.3713708144426633</v>
      </c>
      <c r="FG41" s="72"/>
      <c r="FH41" s="72" t="e">
        <f>SUM(FH31/FH15)</f>
        <v>#DIV/0!</v>
      </c>
      <c r="FI41" s="72" t="e">
        <f>SUM(FI31/FI15)</f>
        <v>#DIV/0!</v>
      </c>
      <c r="FJ41" s="73"/>
      <c r="FK41" s="72">
        <f>SUM(FK31/FK15)</f>
        <v>7.0988562724291944</v>
      </c>
      <c r="FL41" s="72">
        <f>SUM(FL31/FL15)</f>
        <v>7.0988562724291944</v>
      </c>
      <c r="FM41" s="73"/>
      <c r="FN41" s="86">
        <f>SUM(FN31/FN15)</f>
        <v>7.3713708144426633</v>
      </c>
      <c r="FO41" s="86">
        <f>SUM(FO31/FO15)</f>
        <v>7.3713708144426633</v>
      </c>
      <c r="FP41" s="86"/>
      <c r="FQ41" s="86" t="e">
        <f>SUM(FQ31/FQ15)</f>
        <v>#DIV/0!</v>
      </c>
      <c r="FR41" s="86" t="e">
        <f>SUM(FR31/FR15)</f>
        <v>#DIV/0!</v>
      </c>
      <c r="FS41" s="86"/>
      <c r="FT41" s="86">
        <f>SUM(FT31/FT15)</f>
        <v>7.1074925808527061</v>
      </c>
      <c r="FU41" s="86">
        <f>SUM(FU31/FU15)</f>
        <v>7.1074925808527061</v>
      </c>
      <c r="FV41" s="86"/>
      <c r="FW41" s="83" t="e">
        <f t="shared" si="322"/>
        <v>#DIV/0!</v>
      </c>
      <c r="FX41" s="83" t="e">
        <f t="shared" si="322"/>
        <v>#DIV/0!</v>
      </c>
      <c r="FY41" s="83">
        <f t="shared" si="322"/>
        <v>0</v>
      </c>
      <c r="FZ41" s="86">
        <f>SUM(FZ31/FZ15)</f>
        <v>7.245199778533153</v>
      </c>
      <c r="GA41" s="86">
        <f>SUM(GA31/GA15)</f>
        <v>7.245199778533153</v>
      </c>
      <c r="GB41" s="86"/>
      <c r="GC41" s="86">
        <f>SUM(GC31/GC15)</f>
        <v>7.1086237328867306</v>
      </c>
      <c r="GD41" s="86">
        <f>SUM(GD31/GD15)</f>
        <v>7.1086237328867306</v>
      </c>
      <c r="GE41" s="86"/>
      <c r="GF41" s="86">
        <f>SUM(GF31/GF15)</f>
        <v>6.8326933047444127</v>
      </c>
      <c r="GG41" s="86">
        <f>SUM(GG31/GG15)</f>
        <v>6.8326933047444127</v>
      </c>
      <c r="GH41" s="86"/>
      <c r="GI41" s="83">
        <f t="shared" si="325"/>
        <v>-0.13657604564642245</v>
      </c>
      <c r="GJ41" s="83">
        <f t="shared" si="325"/>
        <v>-0.13657604564642245</v>
      </c>
      <c r="GK41" s="83">
        <f t="shared" si="325"/>
        <v>0</v>
      </c>
      <c r="GL41" s="4"/>
      <c r="GM41" s="90"/>
    </row>
    <row r="42" spans="1:195" ht="19.5" x14ac:dyDescent="0.35">
      <c r="A42" s="85" t="s">
        <v>59</v>
      </c>
      <c r="B42" s="72">
        <f>SUM(C42)</f>
        <v>38.112261200928728</v>
      </c>
      <c r="C42" s="72">
        <f>SUM('[1]вода 2019-2020 коррект'!AX39)</f>
        <v>38.112261200928728</v>
      </c>
      <c r="D42" s="72"/>
      <c r="E42" s="72">
        <f>SUM(E32+E34)/(E17+E22-G17)</f>
        <v>38.087789449187049</v>
      </c>
      <c r="F42" s="72">
        <f>SUM(F32+F34)/(F17+F22)</f>
        <v>38.087789449187056</v>
      </c>
      <c r="G42" s="73"/>
      <c r="H42" s="72">
        <f>SUM(H32+H34)/(H17+H22-J17)</f>
        <v>36.849790507160279</v>
      </c>
      <c r="I42" s="72">
        <f>SUM(I32+I34)/(I17+I22)</f>
        <v>36.849790507160279</v>
      </c>
      <c r="J42" s="73"/>
      <c r="K42" s="72">
        <f>SUM(L42)</f>
        <v>38.112261200928728</v>
      </c>
      <c r="L42" s="72">
        <f t="shared" si="370"/>
        <v>38.112261200928728</v>
      </c>
      <c r="M42" s="72"/>
      <c r="N42" s="72">
        <f>SUM(N32+N34)/(N17+N22-P17)</f>
        <v>38.109827995485844</v>
      </c>
      <c r="O42" s="72">
        <f>SUM(O32+O34)/(O17+O22)</f>
        <v>38.109827995485844</v>
      </c>
      <c r="P42" s="73"/>
      <c r="Q42" s="72">
        <f>SUM(Q32+Q34)/(Q17+Q22-S17)</f>
        <v>36.852067381316999</v>
      </c>
      <c r="R42" s="72">
        <f>SUM(R32+R34)/(R17+R22)</f>
        <v>36.852067381316999</v>
      </c>
      <c r="S42" s="73"/>
      <c r="T42" s="72">
        <f>SUM(U42)</f>
        <v>38.112261200928728</v>
      </c>
      <c r="U42" s="72">
        <f t="shared" si="371"/>
        <v>38.112261200928728</v>
      </c>
      <c r="V42" s="72"/>
      <c r="W42" s="72">
        <f>SUM(W32+W34)/(W17+W22-Y17)</f>
        <v>38.110029606197024</v>
      </c>
      <c r="X42" s="72">
        <f>SUM(X32+X34)/(X17+X22)</f>
        <v>38.110029606197024</v>
      </c>
      <c r="Y42" s="73"/>
      <c r="Z42" s="72">
        <f>SUM(Z32+Z34)/(Z17+Z22-AB17)</f>
        <v>36.847511861414539</v>
      </c>
      <c r="AA42" s="72">
        <f>SUM(AA32+AA34)/(AA17+AA22)</f>
        <v>36.847511861414539</v>
      </c>
      <c r="AB42" s="73"/>
      <c r="AC42" s="75">
        <f>SUM(AC32+AC34)/(AC17+AC22-AE17)</f>
        <v>38.112261200928728</v>
      </c>
      <c r="AD42" s="75">
        <f>SUM(AD32+AD34)/(AD17+AD22)</f>
        <v>38.112261200928728</v>
      </c>
      <c r="AE42" s="86"/>
      <c r="AF42" s="75">
        <f>SUM(AF32+AF34)/(AF17+AF22-AH17)</f>
        <v>38.102855559572767</v>
      </c>
      <c r="AG42" s="75">
        <f>SUM(AG32+AG34)/(AG17+AG22)</f>
        <v>38.102855559572767</v>
      </c>
      <c r="AH42" s="86"/>
      <c r="AI42" s="75">
        <f>SUM(AI32+AI34)/(AI17+AI22-AK17)</f>
        <v>36.849848519994659</v>
      </c>
      <c r="AJ42" s="75">
        <f>SUM(AJ32+AJ34)/(AJ17+AJ22)</f>
        <v>36.849848519994659</v>
      </c>
      <c r="AK42" s="86"/>
      <c r="AL42" s="87">
        <f t="shared" si="294"/>
        <v>-9.4056413559613361E-3</v>
      </c>
      <c r="AM42" s="87">
        <f t="shared" si="294"/>
        <v>-9.4056413559613361E-3</v>
      </c>
      <c r="AN42" s="87">
        <f t="shared" si="294"/>
        <v>0</v>
      </c>
      <c r="AO42" s="72">
        <f>SUM(AP42)</f>
        <v>38.112261200928728</v>
      </c>
      <c r="AP42" s="72">
        <f>SUM(C42)</f>
        <v>38.112261200928728</v>
      </c>
      <c r="AQ42" s="72"/>
      <c r="AR42" s="55">
        <f>SUM(AR32+AR34)/(AR17+AR22-AT17)</f>
        <v>38.109834377601544</v>
      </c>
      <c r="AS42" s="55">
        <f>SUM(AS32+AS34)/(AS17+AS22)</f>
        <v>38.109834377601537</v>
      </c>
      <c r="AT42" s="77"/>
      <c r="AU42" s="55">
        <f>SUM(AU32+AU34)/(AU17+AU22-AW17)</f>
        <v>36.849090909090911</v>
      </c>
      <c r="AV42" s="55">
        <f>SUM(AV32+AV34)/(AV17+AV22)</f>
        <v>36.849090909090911</v>
      </c>
      <c r="AW42" s="77"/>
      <c r="AX42" s="72">
        <f>SUM(AY42)</f>
        <v>38.112261200928728</v>
      </c>
      <c r="AY42" s="72">
        <f>SUM(C42)</f>
        <v>38.112261200928728</v>
      </c>
      <c r="AZ42" s="72"/>
      <c r="BA42" s="72">
        <f>SUM(BA32+BA34)/(BA17+BA22-BC17)</f>
        <v>38.110318369374717</v>
      </c>
      <c r="BB42" s="72">
        <f>SUM(BB32+BB34)/(BB17+BB22)</f>
        <v>38.110318369374724</v>
      </c>
      <c r="BC42" s="73"/>
      <c r="BD42" s="72">
        <f>SUM(BD32+BD34)/(BD17+BD22-BF17)</f>
        <v>36.851012043489746</v>
      </c>
      <c r="BE42" s="72">
        <f>SUM(BE32+BE34)/(BE17+BE22)</f>
        <v>36.851012043489746</v>
      </c>
      <c r="BF42" s="73"/>
      <c r="BG42" s="72">
        <f>SUM(BH42)</f>
        <v>38.112261200928728</v>
      </c>
      <c r="BH42" s="72">
        <f>SUM(C42)</f>
        <v>38.112261200928728</v>
      </c>
      <c r="BI42" s="72"/>
      <c r="BJ42" s="72" t="e">
        <f>SUM(BJ32+BJ34)/(BJ17+BJ22-BL17)</f>
        <v>#DIV/0!</v>
      </c>
      <c r="BK42" s="72" t="e">
        <f>SUM(BK32+BK34)/(BK17+BK22)</f>
        <v>#DIV/0!</v>
      </c>
      <c r="BL42" s="73"/>
      <c r="BM42" s="72">
        <f>SUM(BM32+BM34)/(BM17+BM22-BO17)</f>
        <v>36.850073272460818</v>
      </c>
      <c r="BN42" s="72">
        <f>SUM(BN32+BN34)/(BN17+BN22)</f>
        <v>36.850073272460818</v>
      </c>
      <c r="BO42" s="73"/>
      <c r="BP42" s="75">
        <f>SUM(BP32+BP34)/(BP17+BP22-BR17)</f>
        <v>38.112261200928728</v>
      </c>
      <c r="BQ42" s="75">
        <f>SUM(BQ32+BQ34)/(BQ17+BQ22)</f>
        <v>38.112261200928728</v>
      </c>
      <c r="BR42" s="86"/>
      <c r="BS42" s="75">
        <f>SUM(BS32+BS34)/(BS17+BS22-BU17)</f>
        <v>38.110048548135929</v>
      </c>
      <c r="BT42" s="75">
        <f>SUM(BT32+BT34)/(BT17+BT22)</f>
        <v>38.110048548135929</v>
      </c>
      <c r="BU42" s="86"/>
      <c r="BV42" s="75">
        <f>SUM(BV32+BV34)/(BV17+BV22-BX17)</f>
        <v>36.850016920720059</v>
      </c>
      <c r="BW42" s="75">
        <f>SUM(BW32+BW34)/(BW17+BW22)</f>
        <v>36.850016920720051</v>
      </c>
      <c r="BX42" s="86"/>
      <c r="BY42" s="87">
        <f t="shared" si="302"/>
        <v>-2.2126527927994744E-3</v>
      </c>
      <c r="BZ42" s="87">
        <f t="shared" si="302"/>
        <v>-2.2126527927994744E-3</v>
      </c>
      <c r="CA42" s="87">
        <f t="shared" si="302"/>
        <v>0</v>
      </c>
      <c r="CB42" s="75">
        <f>SUM(CB32+CB34)/(CB17+CB22-CD17)</f>
        <v>38.112261200928728</v>
      </c>
      <c r="CC42" s="75">
        <f>SUM(CC32+CC34)/(CC17+CC22)</f>
        <v>38.112261200928728</v>
      </c>
      <c r="CD42" s="86"/>
      <c r="CE42" s="75">
        <f>SUM(CE32+CE34)/(CE17+CE22-CG17)</f>
        <v>38.105417834084548</v>
      </c>
      <c r="CF42" s="75">
        <f>SUM(CF32+CF34)/(CF17+CF22)</f>
        <v>38.105417834084548</v>
      </c>
      <c r="CG42" s="86"/>
      <c r="CH42" s="75">
        <f>SUM(CH32+CH34)/(CH17+CH22-CJ17)</f>
        <v>36.849931257899975</v>
      </c>
      <c r="CI42" s="75">
        <f>SUM(CI32+CI34)/(CI17+CI22)</f>
        <v>36.849931257899975</v>
      </c>
      <c r="CJ42" s="86"/>
      <c r="CK42" s="87">
        <f t="shared" si="304"/>
        <v>-6.8433668441798545E-3</v>
      </c>
      <c r="CL42" s="87">
        <f t="shared" si="304"/>
        <v>-6.8433668441798545E-3</v>
      </c>
      <c r="CM42" s="87">
        <f t="shared" si="304"/>
        <v>0</v>
      </c>
      <c r="CN42" s="72">
        <f>SUM(CO42)</f>
        <v>39.604332571079951</v>
      </c>
      <c r="CO42" s="72">
        <f>SUM('[1]вода 2019-2020 коррект'!AX40)</f>
        <v>39.604332571079951</v>
      </c>
      <c r="CP42" s="72"/>
      <c r="CQ42" s="72" t="e">
        <f>SUM(CQ32+CQ34)/(CQ17+CQ22-CS17)</f>
        <v>#DIV/0!</v>
      </c>
      <c r="CR42" s="72" t="e">
        <f>SUM(CR32+CR34)/(CR17+CR22)</f>
        <v>#DIV/0!</v>
      </c>
      <c r="CS42" s="73"/>
      <c r="CT42" s="72">
        <f>SUM(CT32+CT34)/(CT17+CT22-CV17)</f>
        <v>38.090136311050749</v>
      </c>
      <c r="CU42" s="72">
        <f>SUM(CU32+CU34)/(CU17+CU22)</f>
        <v>38.090136311050749</v>
      </c>
      <c r="CV42" s="73"/>
      <c r="CW42" s="72">
        <f>SUM(CX42)</f>
        <v>39.604332571079951</v>
      </c>
      <c r="CX42" s="72">
        <f t="shared" si="372"/>
        <v>39.604332571079951</v>
      </c>
      <c r="CY42" s="72"/>
      <c r="CZ42" s="72" t="e">
        <f>SUM(CZ32+CZ34)/(CZ17+CZ22-DB17)</f>
        <v>#DIV/0!</v>
      </c>
      <c r="DA42" s="72" t="e">
        <f>SUM(DA32+DA34)/(DA17+DA22)</f>
        <v>#DIV/0!</v>
      </c>
      <c r="DB42" s="73"/>
      <c r="DC42" s="72">
        <f>SUM(DC32+DC34)/(DC17+DC22-DE17)</f>
        <v>38.111225042340173</v>
      </c>
      <c r="DD42" s="72">
        <f>SUM(DD32+DD34)/(DD17+DD22)</f>
        <v>38.111225042340173</v>
      </c>
      <c r="DE42" s="73"/>
      <c r="DF42" s="72">
        <f>SUM(DG42)</f>
        <v>39.604332571079951</v>
      </c>
      <c r="DG42" s="72">
        <f t="shared" si="373"/>
        <v>39.604332571079951</v>
      </c>
      <c r="DH42" s="72"/>
      <c r="DI42" s="72" t="e">
        <f>SUM(DI32+DI34)/(DI17+DI22-DK17)</f>
        <v>#DIV/0!</v>
      </c>
      <c r="DJ42" s="72" t="e">
        <f>SUM(DJ32+DJ34)/(DJ17+DJ22)</f>
        <v>#DIV/0!</v>
      </c>
      <c r="DK42" s="73"/>
      <c r="DL42" s="72">
        <f>SUM(DL32+DL34)/(DL17+DL22-DN17)</f>
        <v>38.11011955739783</v>
      </c>
      <c r="DM42" s="72">
        <f>SUM(DM32+DM34)/(DM17+DM22)</f>
        <v>38.11011955739783</v>
      </c>
      <c r="DN42" s="73"/>
      <c r="DO42" s="75">
        <f>SUM(DO32+DO34)/(DO17+DO22-DQ17)</f>
        <v>39.604332571079944</v>
      </c>
      <c r="DP42" s="75">
        <f>SUM(DP32+DP34)/(DP17+DP22)</f>
        <v>39.604332571079944</v>
      </c>
      <c r="DQ42" s="86"/>
      <c r="DR42" s="75" t="e">
        <f>SUM(DR32+DR34)/(DR17+DR22-DT17)</f>
        <v>#DIV/0!</v>
      </c>
      <c r="DS42" s="75" t="e">
        <f>SUM(DS32+DS34)/(DS17+DS22)</f>
        <v>#DIV/0!</v>
      </c>
      <c r="DT42" s="86"/>
      <c r="DU42" s="75">
        <f>SUM(DU32+DU34)/(DU17+DU22-DW17)</f>
        <v>38.104844834590317</v>
      </c>
      <c r="DV42" s="75">
        <f>SUM(DV32+DV34)/(DV17+DV22)</f>
        <v>38.10484483459031</v>
      </c>
      <c r="DW42" s="86"/>
      <c r="DX42" s="83" t="e">
        <f t="shared" si="312"/>
        <v>#DIV/0!</v>
      </c>
      <c r="DY42" s="83" t="e">
        <f t="shared" si="312"/>
        <v>#DIV/0!</v>
      </c>
      <c r="DZ42" s="83">
        <f t="shared" si="312"/>
        <v>0</v>
      </c>
      <c r="EA42" s="75">
        <f>SUM(EA32+EA34)/(EA17+EA22-EC17)</f>
        <v>38.609618324312471</v>
      </c>
      <c r="EB42" s="75">
        <f>SUM(EB32+EB34)/(EB17+EB22)</f>
        <v>38.609618324312471</v>
      </c>
      <c r="EC42" s="86"/>
      <c r="ED42" s="75">
        <f>SUM(ED32+ED34)/(ED17+ED22-EF17)</f>
        <v>38.105417834084548</v>
      </c>
      <c r="EE42" s="75">
        <f>SUM(EE32+EE34)/(EE17+EE22)</f>
        <v>38.105417834084548</v>
      </c>
      <c r="EF42" s="86"/>
      <c r="EG42" s="75">
        <f>SUM(EG32+EG34)/(EG17+EG22-EI17)</f>
        <v>37.271628708651946</v>
      </c>
      <c r="EH42" s="75">
        <f>SUM(EH32+EH34)/(EH17+EH22)</f>
        <v>37.271628708651946</v>
      </c>
      <c r="EI42" s="86"/>
      <c r="EJ42" s="83">
        <f t="shared" si="314"/>
        <v>-0.50420049022792313</v>
      </c>
      <c r="EK42" s="83">
        <f t="shared" si="314"/>
        <v>-0.50420049022792313</v>
      </c>
      <c r="EL42" s="83">
        <f t="shared" si="314"/>
        <v>0</v>
      </c>
      <c r="EM42" s="72">
        <f>SUM(EN42)</f>
        <v>39.604332571079951</v>
      </c>
      <c r="EN42" s="72">
        <f t="shared" si="374"/>
        <v>39.604332571079951</v>
      </c>
      <c r="EO42" s="72"/>
      <c r="EP42" s="72" t="e">
        <f>SUM(EP32+EP34)/(EP17+EP22-ER17)</f>
        <v>#DIV/0!</v>
      </c>
      <c r="EQ42" s="72" t="e">
        <f>SUM(EQ32+EQ34)/(EQ17+EQ22)</f>
        <v>#DIV/0!</v>
      </c>
      <c r="ER42" s="73"/>
      <c r="ES42" s="72">
        <f>SUM(ES32+ES34)/(ES17+ES22-EU17)</f>
        <v>38.110074086337484</v>
      </c>
      <c r="ET42" s="72">
        <f>SUM(ET32+ET34)/(ET17+ET22)</f>
        <v>38.110074086337484</v>
      </c>
      <c r="EU42" s="73"/>
      <c r="EV42" s="72">
        <f>SUM(EW42)</f>
        <v>39.604332571079951</v>
      </c>
      <c r="EW42" s="72">
        <f t="shared" si="375"/>
        <v>39.604332571079951</v>
      </c>
      <c r="EX42" s="72"/>
      <c r="EY42" s="72" t="e">
        <f>SUM(EY32+EY34)/(EY17+EY22-FA17)</f>
        <v>#DIV/0!</v>
      </c>
      <c r="EZ42" s="72" t="e">
        <f>SUM(EZ32+EZ34)/(EZ17+EZ22)</f>
        <v>#DIV/0!</v>
      </c>
      <c r="FA42" s="73"/>
      <c r="FB42" s="72">
        <f>SUM(FB32+FB34)/(FB17+FB22-FD17)</f>
        <v>38.108438358377768</v>
      </c>
      <c r="FC42" s="72">
        <f>SUM(FC32+FC34)/(FC17+FC22)</f>
        <v>38.108438358377768</v>
      </c>
      <c r="FD42" s="73"/>
      <c r="FE42" s="72">
        <f>SUM(FF42)</f>
        <v>39.604332571079951</v>
      </c>
      <c r="FF42" s="72">
        <f t="shared" si="376"/>
        <v>39.604332571079951</v>
      </c>
      <c r="FG42" s="72"/>
      <c r="FH42" s="72" t="e">
        <f>SUM(FH32+FH34)/(FH17+FH22-FJ17)</f>
        <v>#DIV/0!</v>
      </c>
      <c r="FI42" s="72" t="e">
        <f>SUM(FI32+FI34)/(FI17+FI22)</f>
        <v>#DIV/0!</v>
      </c>
      <c r="FJ42" s="73"/>
      <c r="FK42" s="72">
        <f>SUM(FK32+FK34)/(FK17+FK22-FM17)</f>
        <v>38.110229294524515</v>
      </c>
      <c r="FL42" s="72">
        <f>SUM(FL32+FL34)/(FL17+FL22)</f>
        <v>38.110229294524522</v>
      </c>
      <c r="FM42" s="73"/>
      <c r="FN42" s="75">
        <f>SUM(FN32+FN34)/(FN17+FN22-FP17)</f>
        <v>39.604332571079944</v>
      </c>
      <c r="FO42" s="75">
        <f>SUM(FO32+FO34)/(FO17+FO22)</f>
        <v>39.604332571079944</v>
      </c>
      <c r="FP42" s="86"/>
      <c r="FQ42" s="75" t="e">
        <f>SUM(FQ32+FQ34)/(FQ17+FQ22-FS17)</f>
        <v>#DIV/0!</v>
      </c>
      <c r="FR42" s="75" t="e">
        <f>SUM(FR32+FR34)/(FR17+FR22)</f>
        <v>#DIV/0!</v>
      </c>
      <c r="FS42" s="86"/>
      <c r="FT42" s="75">
        <f>SUM(FT32+FT34)/(FT17+FT22-FV17)</f>
        <v>38.109578849834648</v>
      </c>
      <c r="FU42" s="75">
        <f>SUM(FU32+FU34)/(FU17+FU22)</f>
        <v>38.109578849834641</v>
      </c>
      <c r="FV42" s="86"/>
      <c r="FW42" s="83" t="e">
        <f t="shared" si="322"/>
        <v>#DIV/0!</v>
      </c>
      <c r="FX42" s="83" t="e">
        <f t="shared" si="322"/>
        <v>#DIV/0!</v>
      </c>
      <c r="FY42" s="83">
        <f t="shared" si="322"/>
        <v>0</v>
      </c>
      <c r="FZ42" s="75">
        <f>SUM(FZ32+FZ34)/(FZ17+FZ22-GB17)</f>
        <v>38.858296886004332</v>
      </c>
      <c r="GA42" s="75">
        <f>SUM(GA32+GA34)/(GA17+GA22)</f>
        <v>38.858296886004332</v>
      </c>
      <c r="GB42" s="86"/>
      <c r="GC42" s="75">
        <f>SUM(GC32+GC34)/(GC17+GC22-GE17)</f>
        <v>38.105417834084548</v>
      </c>
      <c r="GD42" s="75">
        <f>SUM(GD32+GD34)/(GD17+GD22)</f>
        <v>38.105417834084548</v>
      </c>
      <c r="GE42" s="86"/>
      <c r="GF42" s="75">
        <f>SUM(GF32+GF34)/(GF17+GF22-GH17)</f>
        <v>37.489347494499775</v>
      </c>
      <c r="GG42" s="75">
        <f>SUM(GG32+GG34)/(GG17+GG22)</f>
        <v>37.489347494499775</v>
      </c>
      <c r="GH42" s="86"/>
      <c r="GI42" s="83">
        <f t="shared" si="325"/>
        <v>-0.7528790519197841</v>
      </c>
      <c r="GJ42" s="83">
        <f t="shared" si="325"/>
        <v>-0.7528790519197841</v>
      </c>
      <c r="GK42" s="83">
        <f t="shared" si="325"/>
        <v>0</v>
      </c>
      <c r="GL42" s="4"/>
      <c r="GM42" s="91"/>
    </row>
    <row r="43" spans="1:195" ht="19.5" x14ac:dyDescent="0.35">
      <c r="A43" s="70" t="s">
        <v>60</v>
      </c>
      <c r="B43" s="72">
        <f>SUM(D43)</f>
        <v>17.241737912101982</v>
      </c>
      <c r="C43" s="72"/>
      <c r="D43" s="72">
        <f>SUM('[1]тех вода 2019-2020'!AG38)</f>
        <v>17.241737912101982</v>
      </c>
      <c r="E43" s="72">
        <f>SUM(E33/G17)</f>
        <v>17.272727272727273</v>
      </c>
      <c r="F43" s="73"/>
      <c r="G43" s="72">
        <f>SUM(G33/G17)</f>
        <v>17.272727272727273</v>
      </c>
      <c r="H43" s="72">
        <f>SUM(H33/J17)</f>
        <v>17.416666666666668</v>
      </c>
      <c r="I43" s="73"/>
      <c r="J43" s="72">
        <f>SUM(J33/J17)</f>
        <v>17.416666666666668</v>
      </c>
      <c r="K43" s="72">
        <f>SUM(M43)</f>
        <v>17.241737912101982</v>
      </c>
      <c r="L43" s="72"/>
      <c r="M43" s="72">
        <f>SUM(D43)</f>
        <v>17.241737912101982</v>
      </c>
      <c r="N43" s="72">
        <f>SUM(N33/P17)</f>
        <v>17.243902439024389</v>
      </c>
      <c r="O43" s="73"/>
      <c r="P43" s="72">
        <f>SUM(P33/P17)</f>
        <v>17.243902439024389</v>
      </c>
      <c r="Q43" s="72">
        <f>SUM(Q33/S17)</f>
        <v>17.444444444444446</v>
      </c>
      <c r="R43" s="73"/>
      <c r="S43" s="72">
        <f>SUM(S33/S17)</f>
        <v>17.444444444444446</v>
      </c>
      <c r="T43" s="72">
        <f>SUM(V43)</f>
        <v>17.241737912101982</v>
      </c>
      <c r="U43" s="72"/>
      <c r="V43" s="72">
        <f>SUM(D43)</f>
        <v>17.241737912101982</v>
      </c>
      <c r="W43" s="72">
        <f>SUM(W33/Y17)</f>
        <v>17.237500000000001</v>
      </c>
      <c r="X43" s="73"/>
      <c r="Y43" s="72">
        <f>SUM(Y33/Y17)</f>
        <v>17.237500000000001</v>
      </c>
      <c r="Z43" s="72">
        <f>SUM(Z33/AB17)</f>
        <v>17.333333333333336</v>
      </c>
      <c r="AA43" s="73"/>
      <c r="AB43" s="72">
        <f>SUM(AB33/AB17)</f>
        <v>17.333333333333336</v>
      </c>
      <c r="AC43" s="75">
        <f>SUM(AC33/AE17)</f>
        <v>17.241737912101982</v>
      </c>
      <c r="AD43" s="86"/>
      <c r="AE43" s="75">
        <f>SUM(AE33/AE17)</f>
        <v>17.241737912101982</v>
      </c>
      <c r="AF43" s="75">
        <f>SUM(AF33/AH17)</f>
        <v>17.252000000000002</v>
      </c>
      <c r="AG43" s="86"/>
      <c r="AH43" s="75">
        <f>SUM(AH33/AH17)</f>
        <v>17.252000000000002</v>
      </c>
      <c r="AI43" s="75">
        <f>SUM(AI33/AK17)</f>
        <v>17.403508771929825</v>
      </c>
      <c r="AJ43" s="86"/>
      <c r="AK43" s="75">
        <f>SUM(AK33/AK17)</f>
        <v>17.403508771929825</v>
      </c>
      <c r="AL43" s="87">
        <f t="shared" si="294"/>
        <v>1.0262087898020411E-2</v>
      </c>
      <c r="AM43" s="87"/>
      <c r="AN43" s="87">
        <f t="shared" si="294"/>
        <v>1.0262087898020411E-2</v>
      </c>
      <c r="AO43" s="72">
        <f>SUM(AQ43)</f>
        <v>17.241737912101982</v>
      </c>
      <c r="AP43" s="72"/>
      <c r="AQ43" s="72">
        <f>SUM(D43)</f>
        <v>17.241737912101982</v>
      </c>
      <c r="AR43" s="55">
        <f>SUM(AR33/AT17)</f>
        <v>17.242424242424242</v>
      </c>
      <c r="AS43" s="77"/>
      <c r="AT43" s="55">
        <f>SUM(AT33/AT17)</f>
        <v>17.242424242424242</v>
      </c>
      <c r="AU43" s="55">
        <f>SUM(AU33/AW17)</f>
        <v>17.368421052631579</v>
      </c>
      <c r="AV43" s="77"/>
      <c r="AW43" s="55">
        <f>SUM(AW33/AW17)</f>
        <v>17.368421052631579</v>
      </c>
      <c r="AX43" s="72">
        <f>SUM(AZ43)</f>
        <v>17.241737912101982</v>
      </c>
      <c r="AY43" s="72"/>
      <c r="AZ43" s="72">
        <f>SUM(D43)</f>
        <v>17.241737912101982</v>
      </c>
      <c r="BA43" s="72">
        <f>SUM(BA33/BC17)</f>
        <v>17.239999999999998</v>
      </c>
      <c r="BB43" s="73"/>
      <c r="BC43" s="72">
        <f>SUM(BC33/BC17)</f>
        <v>17.239999999999998</v>
      </c>
      <c r="BD43" s="72">
        <f>SUM(BD33/BF17)</f>
        <v>17.422680412371133</v>
      </c>
      <c r="BE43" s="73"/>
      <c r="BF43" s="72">
        <f>SUM(BF33/BF17)</f>
        <v>17.422680412371133</v>
      </c>
      <c r="BG43" s="72">
        <f>SUM(BI43)</f>
        <v>17.241737912101982</v>
      </c>
      <c r="BH43" s="72"/>
      <c r="BI43" s="72">
        <f>SUM(D43)</f>
        <v>17.241737912101982</v>
      </c>
      <c r="BJ43" s="72" t="e">
        <f>SUM(BJ33/BL17)</f>
        <v>#DIV/0!</v>
      </c>
      <c r="BK43" s="73"/>
      <c r="BL43" s="72" t="e">
        <f>SUM(BL33/BL17)</f>
        <v>#DIV/0!</v>
      </c>
      <c r="BM43" s="72">
        <f>SUM(BM33/BO17)</f>
        <v>17.407407407407405</v>
      </c>
      <c r="BN43" s="73"/>
      <c r="BO43" s="72">
        <f>SUM(BO33/BO17)</f>
        <v>17.407407407407405</v>
      </c>
      <c r="BP43" s="75">
        <f>SUM(BP33/BR17)</f>
        <v>17.241737912101982</v>
      </c>
      <c r="BQ43" s="86"/>
      <c r="BR43" s="75">
        <f>SUM(BR33/BR17)</f>
        <v>17.241737912101982</v>
      </c>
      <c r="BS43" s="75">
        <f>SUM(BS33/BU17)</f>
        <v>17.241206030150753</v>
      </c>
      <c r="BT43" s="86"/>
      <c r="BU43" s="75">
        <f>SUM(BU33/BU17)</f>
        <v>17.241206030150753</v>
      </c>
      <c r="BV43" s="75">
        <f>SUM(BV33/BX17)</f>
        <v>17.399267399267398</v>
      </c>
      <c r="BW43" s="86"/>
      <c r="BX43" s="75">
        <f>SUM(BX33/BX17)</f>
        <v>17.399267399267398</v>
      </c>
      <c r="BY43" s="87">
        <f t="shared" si="302"/>
        <v>-5.3188195122899629E-4</v>
      </c>
      <c r="BZ43" s="87"/>
      <c r="CA43" s="87">
        <f t="shared" si="302"/>
        <v>-5.3188195122899629E-4</v>
      </c>
      <c r="CB43" s="75">
        <f>SUM(CB33/CD17)</f>
        <v>17.241737912101982</v>
      </c>
      <c r="CC43" s="86"/>
      <c r="CD43" s="75">
        <f>SUM(CD33/CD17)</f>
        <v>17.241737912101982</v>
      </c>
      <c r="CE43" s="75">
        <f>SUM(CE33/CG17)</f>
        <v>17.247216035634747</v>
      </c>
      <c r="CF43" s="86"/>
      <c r="CG43" s="75">
        <f>SUM(CG33/CG17)</f>
        <v>17.247216035634747</v>
      </c>
      <c r="CH43" s="75">
        <f>SUM(CH33/CJ17)</f>
        <v>17.401433691756271</v>
      </c>
      <c r="CI43" s="86"/>
      <c r="CJ43" s="75">
        <f>SUM(CJ33/CJ17)</f>
        <v>17.401433691756271</v>
      </c>
      <c r="CK43" s="87">
        <f t="shared" si="304"/>
        <v>5.4781235327645561E-3</v>
      </c>
      <c r="CL43" s="87"/>
      <c r="CM43" s="87">
        <f t="shared" si="304"/>
        <v>5.4781235327645561E-3</v>
      </c>
      <c r="CN43" s="72">
        <f>SUM(CP43)</f>
        <v>17.241737912101982</v>
      </c>
      <c r="CO43" s="72"/>
      <c r="CP43" s="72">
        <f>SUM(D43)</f>
        <v>17.241737912101982</v>
      </c>
      <c r="CQ43" s="72" t="e">
        <f>SUM(CQ33/CS17)</f>
        <v>#DIV/0!</v>
      </c>
      <c r="CR43" s="73"/>
      <c r="CS43" s="72" t="e">
        <f>SUM(CS33/CS17)</f>
        <v>#DIV/0!</v>
      </c>
      <c r="CT43" s="72">
        <f>SUM(CT33/CV17)</f>
        <v>17.362637362637365</v>
      </c>
      <c r="CU43" s="73"/>
      <c r="CV43" s="72">
        <f>SUM(CV33/CV17)</f>
        <v>17.362637362637365</v>
      </c>
      <c r="CW43" s="72">
        <f>SUM(CY43)</f>
        <v>17.241737912101982</v>
      </c>
      <c r="CX43" s="72"/>
      <c r="CY43" s="72">
        <f>SUM(CP43)</f>
        <v>17.241737912101982</v>
      </c>
      <c r="CZ43" s="72" t="e">
        <f>SUM(CZ33/DB17)</f>
        <v>#DIV/0!</v>
      </c>
      <c r="DA43" s="73"/>
      <c r="DB43" s="72" t="e">
        <f>SUM(DB33/DB17)</f>
        <v>#DIV/0!</v>
      </c>
      <c r="DC43" s="72">
        <f>SUM(DC33/DE17)</f>
        <v>17.444444444444446</v>
      </c>
      <c r="DD43" s="73"/>
      <c r="DE43" s="72">
        <f>SUM(DE33/DE17)</f>
        <v>17.444444444444446</v>
      </c>
      <c r="DF43" s="72">
        <f>SUM(DH43)</f>
        <v>17.241737912101982</v>
      </c>
      <c r="DG43" s="72"/>
      <c r="DH43" s="72">
        <f>SUM(CP43)</f>
        <v>17.241737912101982</v>
      </c>
      <c r="DI43" s="72" t="e">
        <f>SUM(DI33/DK17)</f>
        <v>#DIV/0!</v>
      </c>
      <c r="DJ43" s="73"/>
      <c r="DK43" s="72" t="e">
        <f>SUM(DK33/DK17)</f>
        <v>#DIV/0!</v>
      </c>
      <c r="DL43" s="72">
        <f>SUM(DL33/DN17)</f>
        <v>17.444444444444446</v>
      </c>
      <c r="DM43" s="73"/>
      <c r="DN43" s="72">
        <f>SUM(DN33/DN17)</f>
        <v>17.444444444444446</v>
      </c>
      <c r="DO43" s="75">
        <f>SUM(DO33/DQ17)</f>
        <v>17.241737912101982</v>
      </c>
      <c r="DP43" s="86"/>
      <c r="DQ43" s="75">
        <f>SUM(DQ33/DQ17)</f>
        <v>17.241737912101982</v>
      </c>
      <c r="DR43" s="75" t="e">
        <f>SUM(DR33/DT17)</f>
        <v>#DIV/0!</v>
      </c>
      <c r="DS43" s="86"/>
      <c r="DT43" s="75" t="e">
        <f>SUM(DT33/DT17)</f>
        <v>#DIV/0!</v>
      </c>
      <c r="DU43" s="75">
        <f>SUM(DU33/DW17)</f>
        <v>17.4169741697417</v>
      </c>
      <c r="DV43" s="86"/>
      <c r="DW43" s="75">
        <f>SUM(DW33/DW17)</f>
        <v>17.4169741697417</v>
      </c>
      <c r="DX43" s="83" t="e">
        <f t="shared" si="312"/>
        <v>#DIV/0!</v>
      </c>
      <c r="DY43" s="83"/>
      <c r="DZ43" s="83" t="e">
        <f t="shared" si="312"/>
        <v>#DIV/0!</v>
      </c>
      <c r="EA43" s="75">
        <f>SUM(EA33/EC17)</f>
        <v>17.241737912101982</v>
      </c>
      <c r="EB43" s="86"/>
      <c r="EC43" s="75">
        <f>SUM(EC33/EC17)</f>
        <v>17.241737912101982</v>
      </c>
      <c r="ED43" s="75">
        <f>SUM(ED33/EF17)</f>
        <v>17.247216035634747</v>
      </c>
      <c r="EE43" s="86"/>
      <c r="EF43" s="75">
        <f>SUM(EF33/EF17)</f>
        <v>17.247216035634747</v>
      </c>
      <c r="EG43" s="75">
        <f>SUM(EG33/EI17)</f>
        <v>17.406513872135104</v>
      </c>
      <c r="EH43" s="86"/>
      <c r="EI43" s="75">
        <f>SUM(EI33/EI17)</f>
        <v>17.406513872135104</v>
      </c>
      <c r="EJ43" s="83">
        <f t="shared" si="314"/>
        <v>5.4781235327645561E-3</v>
      </c>
      <c r="EK43" s="83"/>
      <c r="EL43" s="83">
        <f t="shared" si="314"/>
        <v>5.4781235327645561E-3</v>
      </c>
      <c r="EM43" s="72">
        <f>SUM(EO43)</f>
        <v>17.241737912101982</v>
      </c>
      <c r="EN43" s="72"/>
      <c r="EO43" s="72">
        <f>SUM(CP43)</f>
        <v>17.241737912101982</v>
      </c>
      <c r="EP43" s="72" t="e">
        <f>SUM(EP33/ER17)</f>
        <v>#DIV/0!</v>
      </c>
      <c r="EQ43" s="73"/>
      <c r="ER43" s="72" t="e">
        <f>SUM(ER33/ER17)</f>
        <v>#DIV/0!</v>
      </c>
      <c r="ES43" s="72">
        <f>SUM(ES33/EU17)</f>
        <v>17.368421052631579</v>
      </c>
      <c r="ET43" s="73"/>
      <c r="EU43" s="72">
        <f>SUM(EU33/EU17)</f>
        <v>17.368421052631579</v>
      </c>
      <c r="EV43" s="72">
        <f>SUM(EX43)</f>
        <v>17.241737912101982</v>
      </c>
      <c r="EW43" s="72"/>
      <c r="EX43" s="72">
        <f>SUM(CP43)</f>
        <v>17.241737912101982</v>
      </c>
      <c r="EY43" s="72" t="e">
        <f>SUM(EY33/FA17)</f>
        <v>#DIV/0!</v>
      </c>
      <c r="EZ43" s="73"/>
      <c r="FA43" s="72" t="e">
        <f>SUM(FA33/FA17)</f>
        <v>#DIV/0!</v>
      </c>
      <c r="FB43" s="72">
        <f>SUM(FB33/FD17)</f>
        <v>29.29936305732484</v>
      </c>
      <c r="FC43" s="73"/>
      <c r="FD43" s="72">
        <f>SUM(FD33/FD17)</f>
        <v>29.29936305732484</v>
      </c>
      <c r="FE43" s="72">
        <f>SUM(FG43)</f>
        <v>17.241737912101982</v>
      </c>
      <c r="FF43" s="72"/>
      <c r="FG43" s="72">
        <f>SUM(CP43)</f>
        <v>17.241737912101982</v>
      </c>
      <c r="FH43" s="72" t="e">
        <f>SUM(FH33/FJ17)</f>
        <v>#DIV/0!</v>
      </c>
      <c r="FI43" s="73"/>
      <c r="FJ43" s="72" t="e">
        <f>SUM(FJ33/FJ17)</f>
        <v>#DIV/0!</v>
      </c>
      <c r="FK43" s="72">
        <f>SUM(FK33/FM17)</f>
        <v>17.462686567164177</v>
      </c>
      <c r="FL43" s="73"/>
      <c r="FM43" s="72">
        <f>SUM(FM33/FM17)</f>
        <v>17.462686567164177</v>
      </c>
      <c r="FN43" s="75">
        <f>SUM(FN33/FP17)</f>
        <v>17.241737912101982</v>
      </c>
      <c r="FO43" s="86"/>
      <c r="FP43" s="75">
        <f>SUM(FP33/FP17)</f>
        <v>17.241737912101982</v>
      </c>
      <c r="FQ43" s="75" t="e">
        <f>SUM(FQ33/FS17)</f>
        <v>#DIV/0!</v>
      </c>
      <c r="FR43" s="86"/>
      <c r="FS43" s="75" t="e">
        <f>SUM(FS33/FS17)</f>
        <v>#DIV/0!</v>
      </c>
      <c r="FT43" s="75">
        <f>SUM(FT33/FV17)</f>
        <v>23.633333333333333</v>
      </c>
      <c r="FU43" s="86"/>
      <c r="FV43" s="75">
        <f>SUM(FV33/FV17)</f>
        <v>23.633333333333333</v>
      </c>
      <c r="FW43" s="83" t="e">
        <f t="shared" si="322"/>
        <v>#DIV/0!</v>
      </c>
      <c r="FX43" s="83">
        <f t="shared" si="322"/>
        <v>0</v>
      </c>
      <c r="FY43" s="83" t="e">
        <f t="shared" si="322"/>
        <v>#DIV/0!</v>
      </c>
      <c r="FZ43" s="75">
        <f>SUM(FZ33/GB17)</f>
        <v>17.241737912101982</v>
      </c>
      <c r="GA43" s="86"/>
      <c r="GB43" s="75">
        <f>SUM(GB33/GB17)</f>
        <v>17.241737912101982</v>
      </c>
      <c r="GC43" s="75">
        <f>SUM(GC33/GE17)</f>
        <v>17.247216035634747</v>
      </c>
      <c r="GD43" s="86"/>
      <c r="GE43" s="75">
        <f>SUM(GE33/GE17)</f>
        <v>17.247216035634747</v>
      </c>
      <c r="GF43" s="75">
        <f>SUM(GF33/GH17)</f>
        <v>19.061116031886627</v>
      </c>
      <c r="GG43" s="86"/>
      <c r="GH43" s="75">
        <f>SUM(GH33/GH17)</f>
        <v>19.061116031886627</v>
      </c>
      <c r="GI43" s="83">
        <f t="shared" si="325"/>
        <v>5.4781235327645561E-3</v>
      </c>
      <c r="GJ43" s="83">
        <f t="shared" si="325"/>
        <v>0</v>
      </c>
      <c r="GK43" s="83">
        <f t="shared" si="325"/>
        <v>5.4781235327645561E-3</v>
      </c>
      <c r="GL43" s="4"/>
      <c r="GM43" s="91"/>
    </row>
    <row r="44" spans="1:195" ht="18" customHeight="1" x14ac:dyDescent="0.3">
      <c r="A44" s="6" t="s">
        <v>61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3"/>
      <c r="AP44" s="93"/>
      <c r="AQ44" s="93"/>
      <c r="AR44" s="93"/>
      <c r="AS44" s="93"/>
      <c r="AT44" s="93"/>
      <c r="AU44" s="93"/>
      <c r="AV44" s="93"/>
      <c r="AW44" s="93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8"/>
      <c r="GL44" s="4"/>
    </row>
    <row r="45" spans="1:195" ht="20.25" customHeight="1" x14ac:dyDescent="0.2">
      <c r="A45" s="10" t="s">
        <v>3</v>
      </c>
      <c r="B45" s="11" t="s">
        <v>4</v>
      </c>
      <c r="C45" s="12"/>
      <c r="D45" s="12"/>
      <c r="E45" s="13"/>
      <c r="F45" s="13"/>
      <c r="G45" s="13"/>
      <c r="H45" s="13"/>
      <c r="I45" s="14"/>
      <c r="J45" s="15"/>
      <c r="K45" s="11" t="s">
        <v>5</v>
      </c>
      <c r="L45" s="12"/>
      <c r="M45" s="12"/>
      <c r="N45" s="13"/>
      <c r="O45" s="13"/>
      <c r="P45" s="13"/>
      <c r="Q45" s="13"/>
      <c r="R45" s="14"/>
      <c r="S45" s="15"/>
      <c r="T45" s="11" t="s">
        <v>6</v>
      </c>
      <c r="U45" s="12"/>
      <c r="V45" s="12"/>
      <c r="W45" s="13"/>
      <c r="X45" s="13"/>
      <c r="Y45" s="13"/>
      <c r="Z45" s="13"/>
      <c r="AA45" s="16"/>
      <c r="AB45" s="17"/>
      <c r="AC45" s="18" t="s">
        <v>7</v>
      </c>
      <c r="AD45" s="19"/>
      <c r="AE45" s="19"/>
      <c r="AF45" s="20"/>
      <c r="AG45" s="20"/>
      <c r="AH45" s="20"/>
      <c r="AI45" s="20"/>
      <c r="AJ45" s="20"/>
      <c r="AK45" s="20"/>
      <c r="AL45" s="20"/>
      <c r="AM45" s="20"/>
      <c r="AN45" s="20"/>
      <c r="AO45" s="94" t="s">
        <v>8</v>
      </c>
      <c r="AP45" s="95"/>
      <c r="AQ45" s="95"/>
      <c r="AR45" s="96"/>
      <c r="AS45" s="96"/>
      <c r="AT45" s="96"/>
      <c r="AU45" s="96"/>
      <c r="AV45" s="97"/>
      <c r="AW45" s="98"/>
      <c r="AX45" s="11" t="s">
        <v>9</v>
      </c>
      <c r="AY45" s="12"/>
      <c r="AZ45" s="12"/>
      <c r="BA45" s="13"/>
      <c r="BB45" s="13"/>
      <c r="BC45" s="13"/>
      <c r="BD45" s="13"/>
      <c r="BE45" s="14"/>
      <c r="BF45" s="15"/>
      <c r="BG45" s="11" t="s">
        <v>10</v>
      </c>
      <c r="BH45" s="12"/>
      <c r="BI45" s="12"/>
      <c r="BJ45" s="13"/>
      <c r="BK45" s="13"/>
      <c r="BL45" s="13"/>
      <c r="BM45" s="13"/>
      <c r="BN45" s="14"/>
      <c r="BO45" s="15"/>
      <c r="BP45" s="18" t="s">
        <v>11</v>
      </c>
      <c r="BQ45" s="19"/>
      <c r="BR45" s="19"/>
      <c r="BS45" s="20"/>
      <c r="BT45" s="20"/>
      <c r="BU45" s="20"/>
      <c r="BV45" s="20"/>
      <c r="BW45" s="20"/>
      <c r="BX45" s="20"/>
      <c r="BY45" s="14"/>
      <c r="BZ45" s="14"/>
      <c r="CA45" s="14"/>
      <c r="CB45" s="18" t="s">
        <v>12</v>
      </c>
      <c r="CC45" s="19"/>
      <c r="CD45" s="19"/>
      <c r="CE45" s="20"/>
      <c r="CF45" s="20"/>
      <c r="CG45" s="20"/>
      <c r="CH45" s="20"/>
      <c r="CI45" s="20"/>
      <c r="CJ45" s="20"/>
      <c r="CK45" s="14"/>
      <c r="CL45" s="14"/>
      <c r="CM45" s="14"/>
      <c r="CN45" s="11" t="s">
        <v>13</v>
      </c>
      <c r="CO45" s="12"/>
      <c r="CP45" s="12"/>
      <c r="CQ45" s="13"/>
      <c r="CR45" s="13"/>
      <c r="CS45" s="13"/>
      <c r="CT45" s="13"/>
      <c r="CU45" s="14"/>
      <c r="CV45" s="15"/>
      <c r="CW45" s="11" t="s">
        <v>14</v>
      </c>
      <c r="CX45" s="12"/>
      <c r="CY45" s="12"/>
      <c r="CZ45" s="13"/>
      <c r="DA45" s="13"/>
      <c r="DB45" s="13"/>
      <c r="DC45" s="13"/>
      <c r="DD45" s="14"/>
      <c r="DE45" s="15"/>
      <c r="DF45" s="11" t="s">
        <v>15</v>
      </c>
      <c r="DG45" s="12"/>
      <c r="DH45" s="12"/>
      <c r="DI45" s="13"/>
      <c r="DJ45" s="13"/>
      <c r="DK45" s="13"/>
      <c r="DL45" s="13"/>
      <c r="DM45" s="14"/>
      <c r="DN45" s="15"/>
      <c r="DO45" s="18" t="s">
        <v>16</v>
      </c>
      <c r="DP45" s="19"/>
      <c r="DQ45" s="19"/>
      <c r="DR45" s="20"/>
      <c r="DS45" s="20"/>
      <c r="DT45" s="20"/>
      <c r="DU45" s="20"/>
      <c r="DV45" s="20"/>
      <c r="DW45" s="20"/>
      <c r="DX45" s="14"/>
      <c r="DY45" s="14"/>
      <c r="DZ45" s="14"/>
      <c r="EA45" s="18" t="s">
        <v>17</v>
      </c>
      <c r="EB45" s="19"/>
      <c r="EC45" s="19"/>
      <c r="ED45" s="20"/>
      <c r="EE45" s="20"/>
      <c r="EF45" s="20"/>
      <c r="EG45" s="20"/>
      <c r="EH45" s="20"/>
      <c r="EI45" s="20"/>
      <c r="EJ45" s="14"/>
      <c r="EK45" s="14"/>
      <c r="EL45" s="14"/>
      <c r="EM45" s="11" t="s">
        <v>18</v>
      </c>
      <c r="EN45" s="12"/>
      <c r="EO45" s="12"/>
      <c r="EP45" s="13"/>
      <c r="EQ45" s="13"/>
      <c r="ER45" s="13"/>
      <c r="ES45" s="13"/>
      <c r="ET45" s="14"/>
      <c r="EU45" s="15"/>
      <c r="EV45" s="11" t="s">
        <v>19</v>
      </c>
      <c r="EW45" s="12"/>
      <c r="EX45" s="12"/>
      <c r="EY45" s="13"/>
      <c r="EZ45" s="13"/>
      <c r="FA45" s="13"/>
      <c r="FB45" s="13"/>
      <c r="FC45" s="14"/>
      <c r="FD45" s="15"/>
      <c r="FE45" s="11" t="s">
        <v>20</v>
      </c>
      <c r="FF45" s="12"/>
      <c r="FG45" s="12"/>
      <c r="FH45" s="13"/>
      <c r="FI45" s="13"/>
      <c r="FJ45" s="13"/>
      <c r="FK45" s="13"/>
      <c r="FL45" s="14"/>
      <c r="FM45" s="15"/>
      <c r="FN45" s="18" t="s">
        <v>21</v>
      </c>
      <c r="FO45" s="19"/>
      <c r="FP45" s="19"/>
      <c r="FQ45" s="20"/>
      <c r="FR45" s="20"/>
      <c r="FS45" s="20"/>
      <c r="FT45" s="20"/>
      <c r="FU45" s="20"/>
      <c r="FV45" s="20"/>
      <c r="FW45" s="14"/>
      <c r="FX45" s="14"/>
      <c r="FY45" s="14"/>
      <c r="FZ45" s="18" t="s">
        <v>22</v>
      </c>
      <c r="GA45" s="19"/>
      <c r="GB45" s="19"/>
      <c r="GC45" s="20"/>
      <c r="GD45" s="20"/>
      <c r="GE45" s="20"/>
      <c r="GF45" s="20"/>
      <c r="GG45" s="20"/>
      <c r="GH45" s="20"/>
      <c r="GI45" s="14"/>
      <c r="GJ45" s="14"/>
      <c r="GK45" s="15"/>
      <c r="GL45" s="4"/>
    </row>
    <row r="46" spans="1:195" ht="20.25" customHeight="1" x14ac:dyDescent="0.3">
      <c r="A46" s="10"/>
      <c r="B46" s="21" t="s">
        <v>23</v>
      </c>
      <c r="C46" s="22"/>
      <c r="D46" s="23"/>
      <c r="E46" s="21" t="s">
        <v>24</v>
      </c>
      <c r="F46" s="22"/>
      <c r="G46" s="23"/>
      <c r="H46" s="21" t="s">
        <v>25</v>
      </c>
      <c r="I46" s="22"/>
      <c r="J46" s="23"/>
      <c r="K46" s="21" t="s">
        <v>23</v>
      </c>
      <c r="L46" s="22"/>
      <c r="M46" s="23"/>
      <c r="N46" s="21" t="s">
        <v>24</v>
      </c>
      <c r="O46" s="22"/>
      <c r="P46" s="23"/>
      <c r="Q46" s="21" t="s">
        <v>25</v>
      </c>
      <c r="R46" s="22"/>
      <c r="S46" s="23"/>
      <c r="T46" s="21" t="s">
        <v>23</v>
      </c>
      <c r="U46" s="22"/>
      <c r="V46" s="23"/>
      <c r="W46" s="21" t="s">
        <v>24</v>
      </c>
      <c r="X46" s="22"/>
      <c r="Y46" s="23"/>
      <c r="Z46" s="21" t="s">
        <v>25</v>
      </c>
      <c r="AA46" s="22"/>
      <c r="AB46" s="23"/>
      <c r="AC46" s="24" t="s">
        <v>23</v>
      </c>
      <c r="AD46" s="25"/>
      <c r="AE46" s="26"/>
      <c r="AF46" s="27" t="s">
        <v>24</v>
      </c>
      <c r="AG46" s="28"/>
      <c r="AH46" s="29"/>
      <c r="AI46" s="27" t="s">
        <v>25</v>
      </c>
      <c r="AJ46" s="28"/>
      <c r="AK46" s="29"/>
      <c r="AL46" s="24" t="s">
        <v>26</v>
      </c>
      <c r="AM46" s="25"/>
      <c r="AN46" s="26"/>
      <c r="AO46" s="99" t="s">
        <v>23</v>
      </c>
      <c r="AP46" s="100"/>
      <c r="AQ46" s="101"/>
      <c r="AR46" s="99" t="s">
        <v>24</v>
      </c>
      <c r="AS46" s="100"/>
      <c r="AT46" s="101"/>
      <c r="AU46" s="99" t="s">
        <v>25</v>
      </c>
      <c r="AV46" s="100"/>
      <c r="AW46" s="101"/>
      <c r="AX46" s="21" t="s">
        <v>23</v>
      </c>
      <c r="AY46" s="22"/>
      <c r="AZ46" s="23"/>
      <c r="BA46" s="21" t="s">
        <v>24</v>
      </c>
      <c r="BB46" s="22"/>
      <c r="BC46" s="23"/>
      <c r="BD46" s="21" t="s">
        <v>25</v>
      </c>
      <c r="BE46" s="22"/>
      <c r="BF46" s="23"/>
      <c r="BG46" s="21" t="s">
        <v>23</v>
      </c>
      <c r="BH46" s="22"/>
      <c r="BI46" s="23"/>
      <c r="BJ46" s="21" t="s">
        <v>24</v>
      </c>
      <c r="BK46" s="22"/>
      <c r="BL46" s="23"/>
      <c r="BM46" s="21" t="s">
        <v>25</v>
      </c>
      <c r="BN46" s="22"/>
      <c r="BO46" s="23"/>
      <c r="BP46" s="24" t="s">
        <v>23</v>
      </c>
      <c r="BQ46" s="25"/>
      <c r="BR46" s="26"/>
      <c r="BS46" s="27" t="s">
        <v>24</v>
      </c>
      <c r="BT46" s="28"/>
      <c r="BU46" s="29"/>
      <c r="BV46" s="27" t="s">
        <v>25</v>
      </c>
      <c r="BW46" s="28"/>
      <c r="BX46" s="29"/>
      <c r="BY46" s="24" t="s">
        <v>26</v>
      </c>
      <c r="BZ46" s="25"/>
      <c r="CA46" s="26"/>
      <c r="CB46" s="24" t="s">
        <v>23</v>
      </c>
      <c r="CC46" s="25"/>
      <c r="CD46" s="26"/>
      <c r="CE46" s="27" t="s">
        <v>24</v>
      </c>
      <c r="CF46" s="28"/>
      <c r="CG46" s="29"/>
      <c r="CH46" s="27" t="s">
        <v>25</v>
      </c>
      <c r="CI46" s="28"/>
      <c r="CJ46" s="29"/>
      <c r="CK46" s="24" t="s">
        <v>26</v>
      </c>
      <c r="CL46" s="25"/>
      <c r="CM46" s="26"/>
      <c r="CN46" s="21" t="s">
        <v>23</v>
      </c>
      <c r="CO46" s="22"/>
      <c r="CP46" s="23"/>
      <c r="CQ46" s="21" t="s">
        <v>24</v>
      </c>
      <c r="CR46" s="22"/>
      <c r="CS46" s="23"/>
      <c r="CT46" s="21" t="s">
        <v>25</v>
      </c>
      <c r="CU46" s="22"/>
      <c r="CV46" s="23"/>
      <c r="CW46" s="21" t="s">
        <v>23</v>
      </c>
      <c r="CX46" s="22"/>
      <c r="CY46" s="23"/>
      <c r="CZ46" s="21" t="s">
        <v>24</v>
      </c>
      <c r="DA46" s="22"/>
      <c r="DB46" s="23"/>
      <c r="DC46" s="21" t="s">
        <v>25</v>
      </c>
      <c r="DD46" s="22"/>
      <c r="DE46" s="23"/>
      <c r="DF46" s="21" t="s">
        <v>23</v>
      </c>
      <c r="DG46" s="22"/>
      <c r="DH46" s="23"/>
      <c r="DI46" s="21" t="s">
        <v>24</v>
      </c>
      <c r="DJ46" s="22"/>
      <c r="DK46" s="23"/>
      <c r="DL46" s="21" t="s">
        <v>25</v>
      </c>
      <c r="DM46" s="22"/>
      <c r="DN46" s="23"/>
      <c r="DO46" s="24" t="s">
        <v>23</v>
      </c>
      <c r="DP46" s="25"/>
      <c r="DQ46" s="26"/>
      <c r="DR46" s="27" t="s">
        <v>24</v>
      </c>
      <c r="DS46" s="28"/>
      <c r="DT46" s="29"/>
      <c r="DU46" s="27" t="s">
        <v>25</v>
      </c>
      <c r="DV46" s="28"/>
      <c r="DW46" s="29"/>
      <c r="DX46" s="24" t="s">
        <v>26</v>
      </c>
      <c r="DY46" s="25"/>
      <c r="DZ46" s="26"/>
      <c r="EA46" s="24" t="s">
        <v>23</v>
      </c>
      <c r="EB46" s="25"/>
      <c r="EC46" s="26"/>
      <c r="ED46" s="27" t="s">
        <v>24</v>
      </c>
      <c r="EE46" s="28"/>
      <c r="EF46" s="29"/>
      <c r="EG46" s="27" t="s">
        <v>25</v>
      </c>
      <c r="EH46" s="28"/>
      <c r="EI46" s="29"/>
      <c r="EJ46" s="24" t="s">
        <v>26</v>
      </c>
      <c r="EK46" s="25"/>
      <c r="EL46" s="26"/>
      <c r="EM46" s="21" t="s">
        <v>23</v>
      </c>
      <c r="EN46" s="22"/>
      <c r="EO46" s="23"/>
      <c r="EP46" s="21" t="s">
        <v>24</v>
      </c>
      <c r="EQ46" s="22"/>
      <c r="ER46" s="23"/>
      <c r="ES46" s="21" t="s">
        <v>25</v>
      </c>
      <c r="ET46" s="22"/>
      <c r="EU46" s="23"/>
      <c r="EV46" s="21" t="s">
        <v>23</v>
      </c>
      <c r="EW46" s="22"/>
      <c r="EX46" s="23"/>
      <c r="EY46" s="21" t="s">
        <v>24</v>
      </c>
      <c r="EZ46" s="22"/>
      <c r="FA46" s="23"/>
      <c r="FB46" s="21" t="s">
        <v>25</v>
      </c>
      <c r="FC46" s="22"/>
      <c r="FD46" s="23"/>
      <c r="FE46" s="21" t="s">
        <v>23</v>
      </c>
      <c r="FF46" s="22"/>
      <c r="FG46" s="23"/>
      <c r="FH46" s="21" t="s">
        <v>24</v>
      </c>
      <c r="FI46" s="22"/>
      <c r="FJ46" s="23"/>
      <c r="FK46" s="21" t="s">
        <v>25</v>
      </c>
      <c r="FL46" s="22"/>
      <c r="FM46" s="23"/>
      <c r="FN46" s="24" t="s">
        <v>23</v>
      </c>
      <c r="FO46" s="25"/>
      <c r="FP46" s="26"/>
      <c r="FQ46" s="27" t="s">
        <v>24</v>
      </c>
      <c r="FR46" s="28"/>
      <c r="FS46" s="29"/>
      <c r="FT46" s="27" t="s">
        <v>25</v>
      </c>
      <c r="FU46" s="28"/>
      <c r="FV46" s="29"/>
      <c r="FW46" s="24" t="s">
        <v>26</v>
      </c>
      <c r="FX46" s="25"/>
      <c r="FY46" s="26"/>
      <c r="FZ46" s="24" t="s">
        <v>23</v>
      </c>
      <c r="GA46" s="25"/>
      <c r="GB46" s="26"/>
      <c r="GC46" s="27" t="s">
        <v>24</v>
      </c>
      <c r="GD46" s="28"/>
      <c r="GE46" s="29"/>
      <c r="GF46" s="27" t="s">
        <v>25</v>
      </c>
      <c r="GG46" s="28"/>
      <c r="GH46" s="29"/>
      <c r="GI46" s="24" t="s">
        <v>26</v>
      </c>
      <c r="GJ46" s="25"/>
      <c r="GK46" s="26"/>
      <c r="GL46" s="102"/>
    </row>
    <row r="47" spans="1:195" ht="25.5" customHeight="1" x14ac:dyDescent="0.3">
      <c r="A47" s="10"/>
      <c r="B47" s="30" t="s">
        <v>27</v>
      </c>
      <c r="C47" s="30" t="s">
        <v>28</v>
      </c>
      <c r="D47" s="30" t="s">
        <v>29</v>
      </c>
      <c r="E47" s="30" t="s">
        <v>27</v>
      </c>
      <c r="F47" s="30" t="s">
        <v>28</v>
      </c>
      <c r="G47" s="30" t="s">
        <v>29</v>
      </c>
      <c r="H47" s="30" t="s">
        <v>27</v>
      </c>
      <c r="I47" s="30" t="s">
        <v>28</v>
      </c>
      <c r="J47" s="30" t="s">
        <v>29</v>
      </c>
      <c r="K47" s="30" t="s">
        <v>27</v>
      </c>
      <c r="L47" s="30" t="s">
        <v>28</v>
      </c>
      <c r="M47" s="30" t="s">
        <v>29</v>
      </c>
      <c r="N47" s="30" t="s">
        <v>27</v>
      </c>
      <c r="O47" s="30" t="s">
        <v>28</v>
      </c>
      <c r="P47" s="30" t="s">
        <v>29</v>
      </c>
      <c r="Q47" s="30" t="s">
        <v>27</v>
      </c>
      <c r="R47" s="30" t="s">
        <v>28</v>
      </c>
      <c r="S47" s="30" t="s">
        <v>29</v>
      </c>
      <c r="T47" s="30" t="s">
        <v>27</v>
      </c>
      <c r="U47" s="30" t="s">
        <v>28</v>
      </c>
      <c r="V47" s="30" t="s">
        <v>29</v>
      </c>
      <c r="W47" s="30" t="s">
        <v>27</v>
      </c>
      <c r="X47" s="30" t="s">
        <v>28</v>
      </c>
      <c r="Y47" s="30" t="s">
        <v>29</v>
      </c>
      <c r="Z47" s="30" t="s">
        <v>27</v>
      </c>
      <c r="AA47" s="30" t="s">
        <v>28</v>
      </c>
      <c r="AB47" s="30" t="s">
        <v>29</v>
      </c>
      <c r="AC47" s="31" t="s">
        <v>27</v>
      </c>
      <c r="AD47" s="31" t="s">
        <v>28</v>
      </c>
      <c r="AE47" s="31" t="s">
        <v>29</v>
      </c>
      <c r="AF47" s="31" t="s">
        <v>27</v>
      </c>
      <c r="AG47" s="31" t="s">
        <v>28</v>
      </c>
      <c r="AH47" s="31" t="s">
        <v>29</v>
      </c>
      <c r="AI47" s="31" t="s">
        <v>27</v>
      </c>
      <c r="AJ47" s="31" t="s">
        <v>28</v>
      </c>
      <c r="AK47" s="31" t="s">
        <v>29</v>
      </c>
      <c r="AL47" s="31" t="s">
        <v>27</v>
      </c>
      <c r="AM47" s="31" t="s">
        <v>28</v>
      </c>
      <c r="AN47" s="31" t="s">
        <v>29</v>
      </c>
      <c r="AO47" s="103" t="s">
        <v>27</v>
      </c>
      <c r="AP47" s="103" t="s">
        <v>28</v>
      </c>
      <c r="AQ47" s="103" t="s">
        <v>29</v>
      </c>
      <c r="AR47" s="103" t="s">
        <v>27</v>
      </c>
      <c r="AS47" s="103" t="s">
        <v>28</v>
      </c>
      <c r="AT47" s="103" t="s">
        <v>29</v>
      </c>
      <c r="AU47" s="103" t="s">
        <v>27</v>
      </c>
      <c r="AV47" s="103" t="s">
        <v>28</v>
      </c>
      <c r="AW47" s="103" t="s">
        <v>29</v>
      </c>
      <c r="AX47" s="30" t="s">
        <v>27</v>
      </c>
      <c r="AY47" s="30" t="s">
        <v>28</v>
      </c>
      <c r="AZ47" s="30" t="s">
        <v>29</v>
      </c>
      <c r="BA47" s="30" t="s">
        <v>27</v>
      </c>
      <c r="BB47" s="30" t="s">
        <v>28</v>
      </c>
      <c r="BC47" s="30" t="s">
        <v>29</v>
      </c>
      <c r="BD47" s="30" t="s">
        <v>27</v>
      </c>
      <c r="BE47" s="30" t="s">
        <v>28</v>
      </c>
      <c r="BF47" s="30" t="s">
        <v>29</v>
      </c>
      <c r="BG47" s="30" t="s">
        <v>27</v>
      </c>
      <c r="BH47" s="30" t="s">
        <v>28</v>
      </c>
      <c r="BI47" s="30" t="s">
        <v>29</v>
      </c>
      <c r="BJ47" s="30" t="s">
        <v>27</v>
      </c>
      <c r="BK47" s="30" t="s">
        <v>28</v>
      </c>
      <c r="BL47" s="30" t="s">
        <v>29</v>
      </c>
      <c r="BM47" s="30" t="s">
        <v>27</v>
      </c>
      <c r="BN47" s="30" t="s">
        <v>28</v>
      </c>
      <c r="BO47" s="30" t="s">
        <v>29</v>
      </c>
      <c r="BP47" s="31" t="s">
        <v>27</v>
      </c>
      <c r="BQ47" s="31" t="s">
        <v>28</v>
      </c>
      <c r="BR47" s="31" t="s">
        <v>29</v>
      </c>
      <c r="BS47" s="31" t="s">
        <v>27</v>
      </c>
      <c r="BT47" s="31" t="s">
        <v>28</v>
      </c>
      <c r="BU47" s="31" t="s">
        <v>29</v>
      </c>
      <c r="BV47" s="31" t="s">
        <v>27</v>
      </c>
      <c r="BW47" s="31" t="s">
        <v>28</v>
      </c>
      <c r="BX47" s="31" t="s">
        <v>29</v>
      </c>
      <c r="BY47" s="31" t="s">
        <v>27</v>
      </c>
      <c r="BZ47" s="31" t="s">
        <v>28</v>
      </c>
      <c r="CA47" s="31" t="s">
        <v>29</v>
      </c>
      <c r="CB47" s="31" t="s">
        <v>27</v>
      </c>
      <c r="CC47" s="31" t="s">
        <v>28</v>
      </c>
      <c r="CD47" s="31" t="s">
        <v>29</v>
      </c>
      <c r="CE47" s="31" t="s">
        <v>27</v>
      </c>
      <c r="CF47" s="31" t="s">
        <v>28</v>
      </c>
      <c r="CG47" s="31" t="s">
        <v>29</v>
      </c>
      <c r="CH47" s="31" t="s">
        <v>27</v>
      </c>
      <c r="CI47" s="31" t="s">
        <v>28</v>
      </c>
      <c r="CJ47" s="31" t="s">
        <v>29</v>
      </c>
      <c r="CK47" s="31" t="s">
        <v>27</v>
      </c>
      <c r="CL47" s="31" t="s">
        <v>28</v>
      </c>
      <c r="CM47" s="31" t="s">
        <v>29</v>
      </c>
      <c r="CN47" s="30" t="s">
        <v>27</v>
      </c>
      <c r="CO47" s="30" t="s">
        <v>28</v>
      </c>
      <c r="CP47" s="30" t="s">
        <v>29</v>
      </c>
      <c r="CQ47" s="30" t="s">
        <v>27</v>
      </c>
      <c r="CR47" s="30" t="s">
        <v>28</v>
      </c>
      <c r="CS47" s="30" t="s">
        <v>29</v>
      </c>
      <c r="CT47" s="30" t="s">
        <v>27</v>
      </c>
      <c r="CU47" s="30" t="s">
        <v>28</v>
      </c>
      <c r="CV47" s="30" t="s">
        <v>29</v>
      </c>
      <c r="CW47" s="30" t="s">
        <v>27</v>
      </c>
      <c r="CX47" s="30" t="s">
        <v>28</v>
      </c>
      <c r="CY47" s="30" t="s">
        <v>29</v>
      </c>
      <c r="CZ47" s="30" t="s">
        <v>27</v>
      </c>
      <c r="DA47" s="30" t="s">
        <v>28</v>
      </c>
      <c r="DB47" s="30" t="s">
        <v>29</v>
      </c>
      <c r="DC47" s="30" t="s">
        <v>27</v>
      </c>
      <c r="DD47" s="30" t="s">
        <v>28</v>
      </c>
      <c r="DE47" s="30" t="s">
        <v>29</v>
      </c>
      <c r="DF47" s="30" t="s">
        <v>27</v>
      </c>
      <c r="DG47" s="30" t="s">
        <v>28</v>
      </c>
      <c r="DH47" s="30" t="s">
        <v>29</v>
      </c>
      <c r="DI47" s="30" t="s">
        <v>27</v>
      </c>
      <c r="DJ47" s="30" t="s">
        <v>28</v>
      </c>
      <c r="DK47" s="30" t="s">
        <v>29</v>
      </c>
      <c r="DL47" s="30" t="s">
        <v>27</v>
      </c>
      <c r="DM47" s="30" t="s">
        <v>28</v>
      </c>
      <c r="DN47" s="30" t="s">
        <v>29</v>
      </c>
      <c r="DO47" s="31" t="s">
        <v>27</v>
      </c>
      <c r="DP47" s="31" t="s">
        <v>28</v>
      </c>
      <c r="DQ47" s="31" t="s">
        <v>29</v>
      </c>
      <c r="DR47" s="31" t="s">
        <v>27</v>
      </c>
      <c r="DS47" s="31" t="s">
        <v>28</v>
      </c>
      <c r="DT47" s="31" t="s">
        <v>29</v>
      </c>
      <c r="DU47" s="31" t="s">
        <v>27</v>
      </c>
      <c r="DV47" s="31" t="s">
        <v>28</v>
      </c>
      <c r="DW47" s="31" t="s">
        <v>29</v>
      </c>
      <c r="DX47" s="31" t="s">
        <v>27</v>
      </c>
      <c r="DY47" s="31" t="s">
        <v>28</v>
      </c>
      <c r="DZ47" s="31" t="s">
        <v>29</v>
      </c>
      <c r="EA47" s="31" t="s">
        <v>27</v>
      </c>
      <c r="EB47" s="31" t="s">
        <v>28</v>
      </c>
      <c r="EC47" s="31" t="s">
        <v>29</v>
      </c>
      <c r="ED47" s="31" t="s">
        <v>27</v>
      </c>
      <c r="EE47" s="31" t="s">
        <v>28</v>
      </c>
      <c r="EF47" s="31" t="s">
        <v>29</v>
      </c>
      <c r="EG47" s="31" t="s">
        <v>27</v>
      </c>
      <c r="EH47" s="31" t="s">
        <v>28</v>
      </c>
      <c r="EI47" s="31" t="s">
        <v>29</v>
      </c>
      <c r="EJ47" s="31" t="s">
        <v>27</v>
      </c>
      <c r="EK47" s="31" t="s">
        <v>28</v>
      </c>
      <c r="EL47" s="31" t="s">
        <v>29</v>
      </c>
      <c r="EM47" s="30" t="s">
        <v>27</v>
      </c>
      <c r="EN47" s="30" t="s">
        <v>28</v>
      </c>
      <c r="EO47" s="30" t="s">
        <v>29</v>
      </c>
      <c r="EP47" s="30" t="s">
        <v>27</v>
      </c>
      <c r="EQ47" s="30" t="s">
        <v>28</v>
      </c>
      <c r="ER47" s="30" t="s">
        <v>29</v>
      </c>
      <c r="ES47" s="30" t="s">
        <v>27</v>
      </c>
      <c r="ET47" s="30" t="s">
        <v>28</v>
      </c>
      <c r="EU47" s="30" t="s">
        <v>29</v>
      </c>
      <c r="EV47" s="30" t="s">
        <v>27</v>
      </c>
      <c r="EW47" s="30" t="s">
        <v>28</v>
      </c>
      <c r="EX47" s="30" t="s">
        <v>29</v>
      </c>
      <c r="EY47" s="30" t="s">
        <v>27</v>
      </c>
      <c r="EZ47" s="30" t="s">
        <v>28</v>
      </c>
      <c r="FA47" s="30" t="s">
        <v>29</v>
      </c>
      <c r="FB47" s="30" t="s">
        <v>27</v>
      </c>
      <c r="FC47" s="30" t="s">
        <v>28</v>
      </c>
      <c r="FD47" s="30" t="s">
        <v>29</v>
      </c>
      <c r="FE47" s="30" t="s">
        <v>27</v>
      </c>
      <c r="FF47" s="30" t="s">
        <v>28</v>
      </c>
      <c r="FG47" s="30" t="s">
        <v>29</v>
      </c>
      <c r="FH47" s="30" t="s">
        <v>27</v>
      </c>
      <c r="FI47" s="30" t="s">
        <v>28</v>
      </c>
      <c r="FJ47" s="30" t="s">
        <v>29</v>
      </c>
      <c r="FK47" s="30" t="s">
        <v>27</v>
      </c>
      <c r="FL47" s="30" t="s">
        <v>28</v>
      </c>
      <c r="FM47" s="30" t="s">
        <v>29</v>
      </c>
      <c r="FN47" s="31" t="s">
        <v>27</v>
      </c>
      <c r="FO47" s="31" t="s">
        <v>28</v>
      </c>
      <c r="FP47" s="31" t="s">
        <v>29</v>
      </c>
      <c r="FQ47" s="31" t="s">
        <v>27</v>
      </c>
      <c r="FR47" s="31" t="s">
        <v>28</v>
      </c>
      <c r="FS47" s="31" t="s">
        <v>29</v>
      </c>
      <c r="FT47" s="31" t="s">
        <v>27</v>
      </c>
      <c r="FU47" s="31" t="s">
        <v>28</v>
      </c>
      <c r="FV47" s="31" t="s">
        <v>29</v>
      </c>
      <c r="FW47" s="31" t="s">
        <v>27</v>
      </c>
      <c r="FX47" s="31" t="s">
        <v>28</v>
      </c>
      <c r="FY47" s="31" t="s">
        <v>29</v>
      </c>
      <c r="FZ47" s="31" t="s">
        <v>27</v>
      </c>
      <c r="GA47" s="31" t="s">
        <v>28</v>
      </c>
      <c r="GB47" s="31" t="s">
        <v>29</v>
      </c>
      <c r="GC47" s="31" t="s">
        <v>27</v>
      </c>
      <c r="GD47" s="31" t="s">
        <v>28</v>
      </c>
      <c r="GE47" s="31" t="s">
        <v>29</v>
      </c>
      <c r="GF47" s="31" t="s">
        <v>27</v>
      </c>
      <c r="GG47" s="31" t="s">
        <v>28</v>
      </c>
      <c r="GH47" s="31" t="s">
        <v>29</v>
      </c>
      <c r="GI47" s="31" t="s">
        <v>27</v>
      </c>
      <c r="GJ47" s="31" t="s">
        <v>28</v>
      </c>
      <c r="GK47" s="31" t="s">
        <v>29</v>
      </c>
      <c r="GL47" s="102"/>
    </row>
    <row r="48" spans="1:195" ht="18.75" x14ac:dyDescent="0.3">
      <c r="A48" s="104" t="s">
        <v>62</v>
      </c>
      <c r="B48" s="105">
        <f>SUM(C48:D48)</f>
        <v>1087.5914439936835</v>
      </c>
      <c r="C48" s="105">
        <f>SUM('[1]ПОЛНАЯ СЕБЕСТОИМОСТЬ ВОДА 2020'!C196)/3</f>
        <v>1087.519230554037</v>
      </c>
      <c r="D48" s="105">
        <f>SUM('[1]ПОЛНАЯ СЕБЕСТОИМОСТЬ ВОДА 2020'!D196)/3</f>
        <v>7.2213439646430302E-2</v>
      </c>
      <c r="E48" s="106">
        <f>SUM(F48:G48)</f>
        <v>1373.3630000000003</v>
      </c>
      <c r="F48" s="106">
        <f>SUM('[1]ПОЛНАЯ СЕБЕСТОИМОСТЬ ВОДА 2020'!F196)</f>
        <v>1373.2980000000002</v>
      </c>
      <c r="G48" s="106">
        <f>SUM('[1]ПОЛНАЯ СЕБЕСТОИМОСТЬ ВОДА 2020'!G196)</f>
        <v>6.5000000000000002E-2</v>
      </c>
      <c r="H48" s="107">
        <f>SUM(I48:J48)</f>
        <v>912.31000000000006</v>
      </c>
      <c r="I48" s="107">
        <v>912.22</v>
      </c>
      <c r="J48" s="107">
        <v>0.09</v>
      </c>
      <c r="K48" s="105">
        <f>SUM(L48:M48)</f>
        <v>1087.5914439936835</v>
      </c>
      <c r="L48" s="105">
        <f>SUM(C48)</f>
        <v>1087.519230554037</v>
      </c>
      <c r="M48" s="105">
        <f>SUM(D48)</f>
        <v>7.2213439646430302E-2</v>
      </c>
      <c r="N48" s="106">
        <f>SUM(O48:P48)</f>
        <v>1114.8710000000001</v>
      </c>
      <c r="O48" s="106">
        <f>SUM('[1]ПОЛНАЯ СЕБЕСТОИМОСТЬ ВОДА 2020'!I196)</f>
        <v>1114.8110000000001</v>
      </c>
      <c r="P48" s="106">
        <f>SUM('[1]ПОЛНАЯ СЕБЕСТОИМОСТЬ ВОДА 2020'!J196)</f>
        <v>0.06</v>
      </c>
      <c r="Q48" s="107">
        <f>SUM(R48:S48)</f>
        <v>779.13</v>
      </c>
      <c r="R48" s="107">
        <v>779.06</v>
      </c>
      <c r="S48" s="107">
        <v>7.0000000000000007E-2</v>
      </c>
      <c r="T48" s="105">
        <f>SUM(U48:V48)</f>
        <v>1087.5914439936835</v>
      </c>
      <c r="U48" s="105">
        <f t="shared" ref="U48:V48" si="377">SUM(L48)</f>
        <v>1087.519230554037</v>
      </c>
      <c r="V48" s="105">
        <f t="shared" si="377"/>
        <v>7.2213439646430302E-2</v>
      </c>
      <c r="W48" s="106">
        <f>SUM(X48:Y48)</f>
        <v>1218.6599999999999</v>
      </c>
      <c r="X48" s="106">
        <f>SUM('[1]ПОЛНАЯ СЕБЕСТОИМОСТЬ ВОДА 2020'!L196)</f>
        <v>1218.5999999999999</v>
      </c>
      <c r="Y48" s="106">
        <f>SUM('[1]ПОЛНАЯ СЕБЕСТОИМОСТЬ ВОДА 2020'!M196)</f>
        <v>0.06</v>
      </c>
      <c r="Z48" s="107">
        <f>SUM(AA48:AB48)</f>
        <v>835.1099999999999</v>
      </c>
      <c r="AA48" s="107">
        <v>835.06</v>
      </c>
      <c r="AB48" s="107">
        <v>0.05</v>
      </c>
      <c r="AC48" s="45">
        <f t="shared" ref="AC48:AK54" si="378">SUM(B48+K48+T48)</f>
        <v>3262.7743319810506</v>
      </c>
      <c r="AD48" s="45">
        <f t="shared" si="378"/>
        <v>3262.5576916621112</v>
      </c>
      <c r="AE48" s="45">
        <f t="shared" si="378"/>
        <v>0.21664031893929092</v>
      </c>
      <c r="AF48" s="67">
        <f t="shared" si="378"/>
        <v>3706.8940000000002</v>
      </c>
      <c r="AG48" s="67">
        <f t="shared" si="378"/>
        <v>3706.7090000000003</v>
      </c>
      <c r="AH48" s="67">
        <f t="shared" si="378"/>
        <v>0.185</v>
      </c>
      <c r="AI48" s="67">
        <f t="shared" si="378"/>
        <v>2526.5500000000002</v>
      </c>
      <c r="AJ48" s="67">
        <f t="shared" si="378"/>
        <v>2526.34</v>
      </c>
      <c r="AK48" s="67">
        <f t="shared" si="378"/>
        <v>0.21000000000000002</v>
      </c>
      <c r="AL48" s="68">
        <f t="shared" ref="AL48:AN63" si="379">SUM(AF48-AC48)</f>
        <v>444.1196680189496</v>
      </c>
      <c r="AM48" s="68">
        <f t="shared" si="379"/>
        <v>444.15130833788908</v>
      </c>
      <c r="AN48" s="68">
        <f t="shared" si="379"/>
        <v>-3.1640318939290923E-2</v>
      </c>
      <c r="AO48" s="105">
        <f>SUM(AP48:AQ48)</f>
        <v>1087.5914439936835</v>
      </c>
      <c r="AP48" s="105">
        <f>SUM('[1]ПОЛНАЯ СЕБЕСТОИМОСТЬ ВОДА 2020'!R196)/3</f>
        <v>1087.519230554037</v>
      </c>
      <c r="AQ48" s="105">
        <f>SUM('[1]ПОЛНАЯ СЕБЕСТОИМОСТЬ ВОДА 2020'!S196)/3</f>
        <v>7.2213439646430302E-2</v>
      </c>
      <c r="AR48" s="105">
        <f>SUM(AS48:AT48)</f>
        <v>1243.3699999999999</v>
      </c>
      <c r="AS48" s="105">
        <f>SUM('[1]ПОЛНАЯ СЕБЕСТОИМОСТЬ ВОДА 2020'!U196)</f>
        <v>1243.3</v>
      </c>
      <c r="AT48" s="105">
        <f>SUM('[1]ПОЛНАЯ СЕБЕСТОИМОСТЬ ВОДА 2020'!V196)</f>
        <v>7.0000000000000007E-2</v>
      </c>
      <c r="AU48" s="107">
        <f>SUM(AV48:AW48)</f>
        <v>1054.8399999999999</v>
      </c>
      <c r="AV48" s="107">
        <v>1054.77</v>
      </c>
      <c r="AW48" s="107">
        <v>7.0000000000000007E-2</v>
      </c>
      <c r="AX48" s="105">
        <f>SUM(AY48:AZ48)</f>
        <v>1087.5914439936835</v>
      </c>
      <c r="AY48" s="105">
        <f>SUM(AP48)</f>
        <v>1087.519230554037</v>
      </c>
      <c r="AZ48" s="105">
        <f>SUM(AQ48)</f>
        <v>7.2213439646430302E-2</v>
      </c>
      <c r="BA48" s="105">
        <f>SUM(BB48:BC48)</f>
        <v>0</v>
      </c>
      <c r="BB48" s="105">
        <f>SUM('[1]ПОЛНАЯ СЕБЕСТОИМОСТЬ ВОДА 2020'!X196)</f>
        <v>0</v>
      </c>
      <c r="BC48" s="105">
        <f>SUM('[1]ПОЛНАЯ СЕБЕСТОИМОСТЬ ВОДА 2020'!Y196)</f>
        <v>0</v>
      </c>
      <c r="BD48" s="107">
        <f>SUM(BE48:BF48)</f>
        <v>1060.06</v>
      </c>
      <c r="BE48" s="107">
        <v>1059.99</v>
      </c>
      <c r="BF48" s="107">
        <v>7.0000000000000007E-2</v>
      </c>
      <c r="BG48" s="105">
        <f>SUM(BH48:BI48)</f>
        <v>1087.5914439936835</v>
      </c>
      <c r="BH48" s="105">
        <f>SUM(AY48)</f>
        <v>1087.519230554037</v>
      </c>
      <c r="BI48" s="105">
        <f>SUM(AZ48)</f>
        <v>7.2213439646430302E-2</v>
      </c>
      <c r="BJ48" s="106">
        <f>SUM(BK48:BL48)</f>
        <v>0</v>
      </c>
      <c r="BK48" s="106">
        <f>SUM('[1]ПОЛНАЯ СЕБЕСТОИМОСТЬ ВОДА 2020'!AA196)</f>
        <v>0</v>
      </c>
      <c r="BL48" s="106">
        <f>SUM('[1]ПОЛНАЯ СЕБЕСТОИМОСТЬ ВОДА 2020'!AB196)</f>
        <v>0</v>
      </c>
      <c r="BM48" s="107">
        <f>SUM(BN48:BO48)</f>
        <v>940.81999999999994</v>
      </c>
      <c r="BN48" s="107">
        <v>940.76</v>
      </c>
      <c r="BO48" s="107">
        <v>0.06</v>
      </c>
      <c r="BP48" s="45">
        <f t="shared" ref="BP48:BX54" si="380">SUM(AO48+AX48+BG48)</f>
        <v>3262.7743319810506</v>
      </c>
      <c r="BQ48" s="45">
        <f t="shared" si="380"/>
        <v>3262.5576916621112</v>
      </c>
      <c r="BR48" s="45">
        <f t="shared" si="380"/>
        <v>0.21664031893929092</v>
      </c>
      <c r="BS48" s="67">
        <f t="shared" si="380"/>
        <v>1243.3699999999999</v>
      </c>
      <c r="BT48" s="67">
        <f t="shared" si="380"/>
        <v>1243.3</v>
      </c>
      <c r="BU48" s="67">
        <f t="shared" si="380"/>
        <v>7.0000000000000007E-2</v>
      </c>
      <c r="BV48" s="67">
        <f t="shared" si="380"/>
        <v>3055.7199999999993</v>
      </c>
      <c r="BW48" s="67">
        <f t="shared" si="380"/>
        <v>3055.5200000000004</v>
      </c>
      <c r="BX48" s="67">
        <f t="shared" si="380"/>
        <v>0.2</v>
      </c>
      <c r="BY48" s="68">
        <f t="shared" ref="BY48:CA78" si="381">SUM(BS48-BP48)</f>
        <v>-2019.4043319810507</v>
      </c>
      <c r="BZ48" s="68">
        <f t="shared" si="381"/>
        <v>-2019.2576916621113</v>
      </c>
      <c r="CA48" s="68">
        <f t="shared" si="381"/>
        <v>-0.14664031893929091</v>
      </c>
      <c r="CB48" s="45">
        <f t="shared" ref="CB48:CJ54" si="382">SUM(AC48+BP48)</f>
        <v>6525.5486639621013</v>
      </c>
      <c r="CC48" s="45">
        <f t="shared" si="382"/>
        <v>6525.1153833242224</v>
      </c>
      <c r="CD48" s="45">
        <f t="shared" si="382"/>
        <v>0.43328063787858184</v>
      </c>
      <c r="CE48" s="67">
        <f t="shared" si="382"/>
        <v>4950.2640000000001</v>
      </c>
      <c r="CF48" s="67">
        <f t="shared" si="382"/>
        <v>4950.009</v>
      </c>
      <c r="CG48" s="67">
        <f t="shared" si="382"/>
        <v>0.255</v>
      </c>
      <c r="CH48" s="67">
        <f t="shared" si="382"/>
        <v>5582.2699999999995</v>
      </c>
      <c r="CI48" s="67">
        <f t="shared" si="382"/>
        <v>5581.8600000000006</v>
      </c>
      <c r="CJ48" s="67">
        <f t="shared" si="382"/>
        <v>0.41000000000000003</v>
      </c>
      <c r="CK48" s="68">
        <f t="shared" ref="CK48:CM78" si="383">SUM(CE48-CB48)</f>
        <v>-1575.2846639621011</v>
      </c>
      <c r="CL48" s="68">
        <f t="shared" si="383"/>
        <v>-1575.1063833242224</v>
      </c>
      <c r="CM48" s="68">
        <f t="shared" si="383"/>
        <v>-0.17828063787858184</v>
      </c>
      <c r="CN48" s="105">
        <f>SUM(CO48:CP48)</f>
        <v>1116.36448250741</v>
      </c>
      <c r="CO48" s="105">
        <f>SUM('[1]ПОЛНАЯ СЕБЕСТОИМОСТЬ ВОДА 2020'!AP196)/3</f>
        <v>1116.2880084748244</v>
      </c>
      <c r="CP48" s="105">
        <f>SUM('[1]ПОЛНАЯ СЕБЕСТОИМОСТЬ ВОДА 2020'!AQ196)/3</f>
        <v>7.6474032585569687E-2</v>
      </c>
      <c r="CQ48" s="106">
        <f>SUM(CR48:CS48)</f>
        <v>0</v>
      </c>
      <c r="CR48" s="106">
        <f>SUM('[1]ПОЛНАЯ СЕБЕСТОИМОСТЬ ВОДА 2020'!AS196)</f>
        <v>0</v>
      </c>
      <c r="CS48" s="106">
        <f>SUM('[1]ПОЛНАЯ СЕБЕСТОИМОСТЬ ВОДА 2020'!AT196)</f>
        <v>0</v>
      </c>
      <c r="CT48" s="107">
        <f>SUM(CU48:CV48)</f>
        <v>1018.9300000000001</v>
      </c>
      <c r="CU48" s="107">
        <v>1018.86</v>
      </c>
      <c r="CV48" s="107">
        <v>7.0000000000000007E-2</v>
      </c>
      <c r="CW48" s="105">
        <f>SUM(CX48:CY48)</f>
        <v>1116.36448250741</v>
      </c>
      <c r="CX48" s="105">
        <f>SUM(CO48)</f>
        <v>1116.2880084748244</v>
      </c>
      <c r="CY48" s="105">
        <f>SUM(CP48)</f>
        <v>7.6474032585569687E-2</v>
      </c>
      <c r="CZ48" s="106">
        <f>SUM(DA48:DB48)</f>
        <v>0</v>
      </c>
      <c r="DA48" s="106">
        <f>SUM('[1]ПОЛНАЯ СЕБЕСТОИМОСТЬ ВОДА 2020'!AV196)</f>
        <v>0</v>
      </c>
      <c r="DB48" s="106">
        <f>SUM('[1]ПОЛНАЯ СЕБЕСТОИМОСТЬ ВОДА 2020'!AW196)</f>
        <v>0</v>
      </c>
      <c r="DC48" s="107">
        <f>SUM(DD48:DE48)</f>
        <v>1297.1799999999998</v>
      </c>
      <c r="DD48" s="107">
        <v>1297.1099999999999</v>
      </c>
      <c r="DE48" s="107">
        <v>7.0000000000000007E-2</v>
      </c>
      <c r="DF48" s="105">
        <f>SUM(DG48:DH48)</f>
        <v>1116.36448250741</v>
      </c>
      <c r="DG48" s="105">
        <f>SUM(CX48)</f>
        <v>1116.2880084748244</v>
      </c>
      <c r="DH48" s="105">
        <f>SUM(CY48)</f>
        <v>7.6474032585569687E-2</v>
      </c>
      <c r="DI48" s="106">
        <f>SUM(DJ48:DK48)</f>
        <v>0</v>
      </c>
      <c r="DJ48" s="106">
        <f>SUM('[1]ПОЛНАЯ СЕБЕСТОИМОСТЬ ВОДА 2020'!AY196)</f>
        <v>0</v>
      </c>
      <c r="DK48" s="106">
        <f>SUM('[1]ПОЛНАЯ СЕБЕСТОИМОСТЬ ВОДА 2020'!AZ196)</f>
        <v>0</v>
      </c>
      <c r="DL48" s="107">
        <f>SUM(DM48:DN48)</f>
        <v>1315.5</v>
      </c>
      <c r="DM48" s="107">
        <v>1315.43</v>
      </c>
      <c r="DN48" s="107">
        <v>7.0000000000000007E-2</v>
      </c>
      <c r="DO48" s="45">
        <f t="shared" ref="DO48:DW54" si="384">SUM(CN48+CW48+DF48)</f>
        <v>3349.0934475222302</v>
      </c>
      <c r="DP48" s="45">
        <f t="shared" si="384"/>
        <v>3348.8640254244733</v>
      </c>
      <c r="DQ48" s="45">
        <f t="shared" si="384"/>
        <v>0.22942209775670908</v>
      </c>
      <c r="DR48" s="67">
        <f t="shared" si="384"/>
        <v>0</v>
      </c>
      <c r="DS48" s="67">
        <f t="shared" si="384"/>
        <v>0</v>
      </c>
      <c r="DT48" s="67">
        <f t="shared" si="384"/>
        <v>0</v>
      </c>
      <c r="DU48" s="67">
        <f t="shared" si="384"/>
        <v>3631.6099999999997</v>
      </c>
      <c r="DV48" s="67">
        <f t="shared" si="384"/>
        <v>3631.3999999999996</v>
      </c>
      <c r="DW48" s="67">
        <f t="shared" si="384"/>
        <v>0.21000000000000002</v>
      </c>
      <c r="DX48" s="68">
        <f t="shared" ref="DX48:DZ78" si="385">SUM(DR48-DO48)</f>
        <v>-3349.0934475222302</v>
      </c>
      <c r="DY48" s="68">
        <f t="shared" si="385"/>
        <v>-3348.8640254244733</v>
      </c>
      <c r="DZ48" s="68">
        <f t="shared" si="385"/>
        <v>-0.22942209775670908</v>
      </c>
      <c r="EA48" s="45">
        <f t="shared" ref="EA48:EI54" si="386">SUM(CB48+DO48)</f>
        <v>9874.6421114843324</v>
      </c>
      <c r="EB48" s="45">
        <f t="shared" si="386"/>
        <v>9873.9794087486953</v>
      </c>
      <c r="EC48" s="45">
        <f t="shared" si="386"/>
        <v>0.66270273563529092</v>
      </c>
      <c r="ED48" s="67">
        <f t="shared" si="386"/>
        <v>4950.2640000000001</v>
      </c>
      <c r="EE48" s="67">
        <f t="shared" si="386"/>
        <v>4950.009</v>
      </c>
      <c r="EF48" s="67">
        <f t="shared" si="386"/>
        <v>0.255</v>
      </c>
      <c r="EG48" s="67">
        <f t="shared" si="386"/>
        <v>9213.8799999999992</v>
      </c>
      <c r="EH48" s="67">
        <f t="shared" si="386"/>
        <v>9213.26</v>
      </c>
      <c r="EI48" s="67">
        <f t="shared" si="386"/>
        <v>0.62000000000000011</v>
      </c>
      <c r="EJ48" s="68">
        <f t="shared" ref="EJ48:EL78" si="387">SUM(ED48-EA48)</f>
        <v>-4924.3781114843323</v>
      </c>
      <c r="EK48" s="68">
        <f t="shared" si="387"/>
        <v>-4923.9704087486953</v>
      </c>
      <c r="EL48" s="68">
        <f t="shared" si="387"/>
        <v>-0.40770273563529091</v>
      </c>
      <c r="EM48" s="105">
        <f>SUM(EN48:EO48)</f>
        <v>1116.36448250741</v>
      </c>
      <c r="EN48" s="105">
        <f>SUM('[1]ПОЛНАЯ СЕБЕСТОИМОСТЬ ВОДА 2020'!BN196)/3</f>
        <v>1116.2880084748244</v>
      </c>
      <c r="EO48" s="105">
        <f>SUM('[1]ПОЛНАЯ СЕБЕСТОИМОСТЬ ВОДА 2020'!BO196)/3</f>
        <v>7.6474032585569687E-2</v>
      </c>
      <c r="EP48" s="106">
        <f>SUM(EQ48:ER48)</f>
        <v>0</v>
      </c>
      <c r="EQ48" s="106">
        <f>SUM('[1]ПОЛНАЯ СЕБЕСТОИМОСТЬ ВОДА 2020'!BQ196)</f>
        <v>0</v>
      </c>
      <c r="ER48" s="106">
        <f>SUM('[1]ПОЛНАЯ СЕБЕСТОИМОСТЬ ВОДА 2020'!BR196)</f>
        <v>0</v>
      </c>
      <c r="ES48" s="107">
        <f>SUM(ET48:EU48)</f>
        <v>1358.7070000000001</v>
      </c>
      <c r="ET48" s="107">
        <v>1358.65</v>
      </c>
      <c r="EU48" s="107">
        <v>5.7000000000000002E-2</v>
      </c>
      <c r="EV48" s="105">
        <f>SUM(EW48:EX48)</f>
        <v>1116.36448250741</v>
      </c>
      <c r="EW48" s="105">
        <f>SUM(EN48)</f>
        <v>1116.2880084748244</v>
      </c>
      <c r="EX48" s="105">
        <f>SUM(EO48)</f>
        <v>7.6474032585569687E-2</v>
      </c>
      <c r="EY48" s="106">
        <f>SUM(EZ48:FA48)</f>
        <v>0</v>
      </c>
      <c r="EZ48" s="106">
        <f>SUM('[1]ПОЛНАЯ СЕБЕСТОИМОСТЬ ВОДА 2020'!BT196)</f>
        <v>0</v>
      </c>
      <c r="FA48" s="106">
        <f>SUM('[1]ПОЛНАЯ СЕБЕСТОИМОСТЬ ВОДА 2020'!BU196)</f>
        <v>0</v>
      </c>
      <c r="FB48" s="107">
        <f>SUM(FC48:FD48)</f>
        <v>1301.0899999999999</v>
      </c>
      <c r="FC48" s="107">
        <v>1300.97</v>
      </c>
      <c r="FD48" s="107">
        <v>0.12</v>
      </c>
      <c r="FE48" s="105">
        <f>SUM(FF48:FG48)</f>
        <v>1116.36448250741</v>
      </c>
      <c r="FF48" s="105">
        <f>SUM(EW48)</f>
        <v>1116.2880084748244</v>
      </c>
      <c r="FG48" s="105">
        <f>SUM(EX48)</f>
        <v>7.6474032585569687E-2</v>
      </c>
      <c r="FH48" s="106">
        <f>SUM(FI48:FJ48)</f>
        <v>0</v>
      </c>
      <c r="FI48" s="106">
        <f>SUM('[1]ПОЛНАЯ СЕБЕСТОИМОСТЬ ВОДА 2020'!BW196)</f>
        <v>0</v>
      </c>
      <c r="FJ48" s="106">
        <f>SUM('[1]ПОЛНАЯ СЕБЕСТОИМОСТЬ ВОДА 2020'!BX196)</f>
        <v>0</v>
      </c>
      <c r="FK48" s="107">
        <f>SUM(FL48:FM48)</f>
        <v>1308.482</v>
      </c>
      <c r="FL48" s="107">
        <v>1308.43</v>
      </c>
      <c r="FM48" s="107">
        <v>5.1999999999999998E-2</v>
      </c>
      <c r="FN48" s="45">
        <f t="shared" ref="FN48:FV54" si="388">SUM(EM48+EV48+FE48)</f>
        <v>3349.0934475222302</v>
      </c>
      <c r="FO48" s="45">
        <f t="shared" si="388"/>
        <v>3348.8640254244733</v>
      </c>
      <c r="FP48" s="45">
        <f t="shared" si="388"/>
        <v>0.22942209775670908</v>
      </c>
      <c r="FQ48" s="67">
        <f t="shared" si="388"/>
        <v>0</v>
      </c>
      <c r="FR48" s="67">
        <f t="shared" si="388"/>
        <v>0</v>
      </c>
      <c r="FS48" s="67">
        <f t="shared" si="388"/>
        <v>0</v>
      </c>
      <c r="FT48" s="67">
        <f t="shared" si="388"/>
        <v>3968.279</v>
      </c>
      <c r="FU48" s="67">
        <f t="shared" si="388"/>
        <v>3968.05</v>
      </c>
      <c r="FV48" s="67">
        <f t="shared" si="388"/>
        <v>0.22899999999999998</v>
      </c>
      <c r="FW48" s="68">
        <f t="shared" ref="FW48:FY78" si="389">SUM(FQ48-FN48)</f>
        <v>-3349.0934475222302</v>
      </c>
      <c r="FX48" s="68">
        <f t="shared" si="389"/>
        <v>-3348.8640254244733</v>
      </c>
      <c r="FY48" s="68">
        <f t="shared" si="389"/>
        <v>-0.22942209775670908</v>
      </c>
      <c r="FZ48" s="45">
        <f t="shared" ref="FZ48:GH54" si="390">SUM(EA48+FN48)</f>
        <v>13223.735559006564</v>
      </c>
      <c r="GA48" s="45">
        <f t="shared" si="390"/>
        <v>13222.843434173168</v>
      </c>
      <c r="GB48" s="45">
        <f t="shared" si="390"/>
        <v>0.89212483339199999</v>
      </c>
      <c r="GC48" s="67">
        <f t="shared" si="390"/>
        <v>4950.2640000000001</v>
      </c>
      <c r="GD48" s="67">
        <f t="shared" si="390"/>
        <v>4950.009</v>
      </c>
      <c r="GE48" s="67">
        <f t="shared" si="390"/>
        <v>0.255</v>
      </c>
      <c r="GF48" s="67">
        <f t="shared" si="390"/>
        <v>13182.159</v>
      </c>
      <c r="GG48" s="67">
        <f t="shared" si="390"/>
        <v>13181.310000000001</v>
      </c>
      <c r="GH48" s="67">
        <f t="shared" si="390"/>
        <v>0.84900000000000009</v>
      </c>
      <c r="GI48" s="68">
        <f t="shared" ref="GI48:GK84" si="391">SUM(GC48-FZ48)</f>
        <v>-8273.4715590065643</v>
      </c>
      <c r="GJ48" s="68">
        <f t="shared" si="391"/>
        <v>-8272.8344341731681</v>
      </c>
      <c r="GK48" s="68">
        <f t="shared" si="391"/>
        <v>-0.63712483339199999</v>
      </c>
      <c r="GL48" s="102"/>
      <c r="GM48" s="78">
        <f t="shared" ref="GM48:GM77" si="392">SUM(B48+K48+T48+AO48+AX48+BG48+CN48+CW48+DF48+EM48+EV48+FE48)</f>
        <v>13223.73555900656</v>
      </c>
    </row>
    <row r="49" spans="1:195" ht="18.75" x14ac:dyDescent="0.3">
      <c r="A49" s="104" t="s">
        <v>63</v>
      </c>
      <c r="B49" s="105">
        <f t="shared" ref="B49:B54" si="393">SUM(C49:D49)</f>
        <v>851.25083333333328</v>
      </c>
      <c r="C49" s="105">
        <f>SUM('[1]ПОЛНАЯ СЕБЕСТОИМОСТЬ ВОДА 2020'!C197)/3</f>
        <v>851.10426944443634</v>
      </c>
      <c r="D49" s="105">
        <f>SUM('[1]ПОЛНАЯ СЕБЕСТОИМОСТЬ ВОДА 2020'!D197)/3</f>
        <v>0.14656388889688313</v>
      </c>
      <c r="E49" s="106">
        <f t="shared" ref="E49:E54" si="394">SUM(F49:G49)</f>
        <v>1291.5330000000001</v>
      </c>
      <c r="F49" s="106">
        <f>SUM('[1]ПОЛНАЯ СЕБЕСТОИМОСТЬ ВОДА 2020'!F197)</f>
        <v>1291.5330000000001</v>
      </c>
      <c r="G49" s="106">
        <f>SUM('[1]ПОЛНАЯ СЕБЕСТОИМОСТЬ ВОДА 2020'!G197)</f>
        <v>0</v>
      </c>
      <c r="H49" s="107">
        <f t="shared" ref="H49:H54" si="395">SUM(I49:J49)</f>
        <v>1413.04</v>
      </c>
      <c r="I49" s="107">
        <v>1413.04</v>
      </c>
      <c r="J49" s="107">
        <v>0</v>
      </c>
      <c r="K49" s="105">
        <f t="shared" ref="K49:K54" si="396">SUM(L49:M49)</f>
        <v>851.25083333333328</v>
      </c>
      <c r="L49" s="105">
        <f t="shared" ref="L49:L54" si="397">SUM(C49)</f>
        <v>851.10426944443634</v>
      </c>
      <c r="M49" s="105">
        <f t="shared" ref="M49:M54" si="398">SUM(D49)</f>
        <v>0.14656388889688313</v>
      </c>
      <c r="N49" s="106">
        <f t="shared" ref="N49:N54" si="399">SUM(O49:P49)</f>
        <v>1292.761</v>
      </c>
      <c r="O49" s="106">
        <f>SUM('[1]ПОЛНАЯ СЕБЕСТОИМОСТЬ ВОДА 2020'!I197)</f>
        <v>1292.761</v>
      </c>
      <c r="P49" s="106">
        <f>SUM('[1]ПОЛНАЯ СЕБЕСТОИМОСТЬ ВОДА 2020'!J197)</f>
        <v>0</v>
      </c>
      <c r="Q49" s="107">
        <f t="shared" ref="Q49:Q54" si="400">SUM(R49:S49)</f>
        <v>1408.1</v>
      </c>
      <c r="R49" s="107">
        <v>1408.1</v>
      </c>
      <c r="S49" s="107">
        <v>0</v>
      </c>
      <c r="T49" s="105">
        <f t="shared" ref="T49:T54" si="401">SUM(U49:V49)</f>
        <v>851.25083333333328</v>
      </c>
      <c r="U49" s="105">
        <f t="shared" ref="U49:U54" si="402">SUM(L49)</f>
        <v>851.10426944443634</v>
      </c>
      <c r="V49" s="105">
        <f t="shared" ref="V49:V54" si="403">SUM(M49)</f>
        <v>0.14656388889688313</v>
      </c>
      <c r="W49" s="106">
        <f t="shared" ref="W49:W54" si="404">SUM(X49:Y49)</f>
        <v>1297.5</v>
      </c>
      <c r="X49" s="106">
        <f>SUM('[1]ПОЛНАЯ СЕБЕСТОИМОСТЬ ВОДА 2020'!L197)</f>
        <v>1297.5</v>
      </c>
      <c r="Y49" s="106">
        <f>SUM('[1]ПОЛНАЯ СЕБЕСТОИМОСТЬ ВОДА 2020'!M197)</f>
        <v>0</v>
      </c>
      <c r="Z49" s="107">
        <f t="shared" ref="Z49:Z54" si="405">SUM(AA49:AB49)</f>
        <v>1407.88</v>
      </c>
      <c r="AA49" s="107">
        <v>1407.88</v>
      </c>
      <c r="AB49" s="107">
        <v>0</v>
      </c>
      <c r="AC49" s="45">
        <f t="shared" si="378"/>
        <v>2553.7524999999996</v>
      </c>
      <c r="AD49" s="45">
        <f t="shared" si="378"/>
        <v>2553.312808333309</v>
      </c>
      <c r="AE49" s="45">
        <f t="shared" si="378"/>
        <v>0.43969166669064941</v>
      </c>
      <c r="AF49" s="67">
        <f t="shared" si="378"/>
        <v>3881.7939999999999</v>
      </c>
      <c r="AG49" s="67">
        <f t="shared" si="378"/>
        <v>3881.7939999999999</v>
      </c>
      <c r="AH49" s="67">
        <f t="shared" si="378"/>
        <v>0</v>
      </c>
      <c r="AI49" s="67">
        <f t="shared" si="378"/>
        <v>4229.0200000000004</v>
      </c>
      <c r="AJ49" s="67">
        <f t="shared" si="378"/>
        <v>4229.0200000000004</v>
      </c>
      <c r="AK49" s="67">
        <f t="shared" si="378"/>
        <v>0</v>
      </c>
      <c r="AL49" s="68">
        <f t="shared" si="379"/>
        <v>1328.0415000000003</v>
      </c>
      <c r="AM49" s="68">
        <f t="shared" si="379"/>
        <v>1328.4811916666908</v>
      </c>
      <c r="AN49" s="68">
        <f t="shared" si="379"/>
        <v>-0.43969166669064941</v>
      </c>
      <c r="AO49" s="105">
        <f t="shared" ref="AO49:AO54" si="406">SUM(AP49:AQ49)</f>
        <v>851.25083333333328</v>
      </c>
      <c r="AP49" s="105">
        <f>SUM('[1]ПОЛНАЯ СЕБЕСТОИМОСТЬ ВОДА 2020'!R197)/3</f>
        <v>851.10426944443634</v>
      </c>
      <c r="AQ49" s="105">
        <f>SUM('[1]ПОЛНАЯ СЕБЕСТОИМОСТЬ ВОДА 2020'!S197)/3</f>
        <v>0.14656388889688313</v>
      </c>
      <c r="AR49" s="105">
        <f t="shared" ref="AR49:AR54" si="407">SUM(AS49:AT49)</f>
        <v>1297.82</v>
      </c>
      <c r="AS49" s="105">
        <f>SUM('[1]ПОЛНАЯ СЕБЕСТОИМОСТЬ ВОДА 2020'!U197)</f>
        <v>1297.82</v>
      </c>
      <c r="AT49" s="105">
        <f>SUM('[1]ПОЛНАЯ СЕБЕСТОИМОСТЬ ВОДА 2020'!V197)</f>
        <v>0</v>
      </c>
      <c r="AU49" s="107">
        <f t="shared" ref="AU49:AU54" si="408">SUM(AV49:AW49)</f>
        <v>1417.05</v>
      </c>
      <c r="AV49" s="107">
        <v>1417.05</v>
      </c>
      <c r="AW49" s="107">
        <v>0</v>
      </c>
      <c r="AX49" s="105">
        <f t="shared" ref="AX49:AX54" si="409">SUM(AY49:AZ49)</f>
        <v>851.25083333333328</v>
      </c>
      <c r="AY49" s="105">
        <f t="shared" ref="AY49:AY54" si="410">SUM(AP49)</f>
        <v>851.10426944443634</v>
      </c>
      <c r="AZ49" s="105">
        <f t="shared" ref="AZ49:AZ54" si="411">SUM(AQ49)</f>
        <v>0.14656388889688313</v>
      </c>
      <c r="BA49" s="105">
        <f t="shared" ref="BA49:BA54" si="412">SUM(BB49:BC49)</f>
        <v>0</v>
      </c>
      <c r="BB49" s="105">
        <f>SUM('[1]ПОЛНАЯ СЕБЕСТОИМОСТЬ ВОДА 2020'!X197)</f>
        <v>0</v>
      </c>
      <c r="BC49" s="105">
        <f>SUM('[1]ПОЛНАЯ СЕБЕСТОИМОСТЬ ВОДА 2020'!Y197)</f>
        <v>0</v>
      </c>
      <c r="BD49" s="107">
        <f t="shared" ref="BD49:BD54" si="413">SUM(BE49:BF49)</f>
        <v>1299.22</v>
      </c>
      <c r="BE49" s="107">
        <v>1299.22</v>
      </c>
      <c r="BF49" s="107">
        <v>0</v>
      </c>
      <c r="BG49" s="105">
        <f t="shared" ref="BG49:BG54" si="414">SUM(BH49:BI49)</f>
        <v>851.25083333333328</v>
      </c>
      <c r="BH49" s="105">
        <f t="shared" ref="BH49:BH54" si="415">SUM(AY49)</f>
        <v>851.10426944443634</v>
      </c>
      <c r="BI49" s="105">
        <f t="shared" ref="BI49:BI54" si="416">SUM(AZ49)</f>
        <v>0.14656388889688313</v>
      </c>
      <c r="BJ49" s="106">
        <f t="shared" ref="BJ49:BJ54" si="417">SUM(BK49:BL49)</f>
        <v>0</v>
      </c>
      <c r="BK49" s="106">
        <f>SUM('[1]ПОЛНАЯ СЕБЕСТОИМОСТЬ ВОДА 2020'!AA197)</f>
        <v>0</v>
      </c>
      <c r="BL49" s="106">
        <f>SUM('[1]ПОЛНАЯ СЕБЕСТОИМОСТЬ ВОДА 2020'!AB197)</f>
        <v>0</v>
      </c>
      <c r="BM49" s="107">
        <f t="shared" ref="BM49:BM54" si="418">SUM(BN49:BO49)</f>
        <v>1301.1600000000001</v>
      </c>
      <c r="BN49" s="107">
        <v>1301.1600000000001</v>
      </c>
      <c r="BO49" s="107">
        <v>0</v>
      </c>
      <c r="BP49" s="45">
        <f t="shared" si="380"/>
        <v>2553.7524999999996</v>
      </c>
      <c r="BQ49" s="45">
        <f t="shared" si="380"/>
        <v>2553.312808333309</v>
      </c>
      <c r="BR49" s="45">
        <f t="shared" si="380"/>
        <v>0.43969166669064941</v>
      </c>
      <c r="BS49" s="67">
        <f t="shared" si="380"/>
        <v>1297.82</v>
      </c>
      <c r="BT49" s="67">
        <f t="shared" si="380"/>
        <v>1297.82</v>
      </c>
      <c r="BU49" s="67">
        <f t="shared" si="380"/>
        <v>0</v>
      </c>
      <c r="BV49" s="67">
        <f t="shared" si="380"/>
        <v>4017.4300000000003</v>
      </c>
      <c r="BW49" s="67">
        <f t="shared" si="380"/>
        <v>4017.4300000000003</v>
      </c>
      <c r="BX49" s="67">
        <f t="shared" si="380"/>
        <v>0</v>
      </c>
      <c r="BY49" s="68">
        <f t="shared" si="381"/>
        <v>-1255.9324999999997</v>
      </c>
      <c r="BZ49" s="68">
        <f t="shared" si="381"/>
        <v>-1255.4928083333091</v>
      </c>
      <c r="CA49" s="68">
        <f t="shared" si="381"/>
        <v>-0.43969166669064941</v>
      </c>
      <c r="CB49" s="45">
        <f t="shared" si="382"/>
        <v>5107.5049999999992</v>
      </c>
      <c r="CC49" s="45">
        <f t="shared" si="382"/>
        <v>5106.625616666618</v>
      </c>
      <c r="CD49" s="45">
        <f t="shared" si="382"/>
        <v>0.87938333338129882</v>
      </c>
      <c r="CE49" s="67">
        <f t="shared" si="382"/>
        <v>5179.6139999999996</v>
      </c>
      <c r="CF49" s="67">
        <f t="shared" si="382"/>
        <v>5179.6139999999996</v>
      </c>
      <c r="CG49" s="67">
        <f t="shared" si="382"/>
        <v>0</v>
      </c>
      <c r="CH49" s="67">
        <f t="shared" si="382"/>
        <v>8246.4500000000007</v>
      </c>
      <c r="CI49" s="67">
        <f t="shared" si="382"/>
        <v>8246.4500000000007</v>
      </c>
      <c r="CJ49" s="67">
        <f t="shared" si="382"/>
        <v>0</v>
      </c>
      <c r="CK49" s="68">
        <f t="shared" si="383"/>
        <v>72.109000000000378</v>
      </c>
      <c r="CL49" s="68">
        <f t="shared" si="383"/>
        <v>72.988383333381535</v>
      </c>
      <c r="CM49" s="68">
        <f t="shared" si="383"/>
        <v>-0.87938333338129882</v>
      </c>
      <c r="CN49" s="105">
        <f t="shared" ref="CN49:CN54" si="419">SUM(CO49:CP49)</f>
        <v>851.25083333333328</v>
      </c>
      <c r="CO49" s="105">
        <f>SUM('[1]ПОЛНАЯ СЕБЕСТОИМОСТЬ ВОДА 2020'!AP197)/3</f>
        <v>851.10426944443634</v>
      </c>
      <c r="CP49" s="105">
        <f>SUM('[1]ПОЛНАЯ СЕБЕСТОИМОСТЬ ВОДА 2020'!AQ197)/3</f>
        <v>0.14656388889688313</v>
      </c>
      <c r="CQ49" s="106">
        <f t="shared" ref="CQ49:CQ54" si="420">SUM(CR49:CS49)</f>
        <v>0</v>
      </c>
      <c r="CR49" s="106">
        <f>SUM('[1]ПОЛНАЯ СЕБЕСТОИМОСТЬ ВОДА 2020'!AS197)</f>
        <v>0</v>
      </c>
      <c r="CS49" s="106">
        <f>SUM('[1]ПОЛНАЯ СЕБЕСТОИМОСТЬ ВОДА 2020'!AT197)</f>
        <v>0</v>
      </c>
      <c r="CT49" s="107">
        <f t="shared" ref="CT49:CT54" si="421">SUM(CU49:CV49)</f>
        <v>1307.02</v>
      </c>
      <c r="CU49" s="107">
        <v>1307.02</v>
      </c>
      <c r="CV49" s="107">
        <v>0</v>
      </c>
      <c r="CW49" s="105">
        <f t="shared" ref="CW49:CW54" si="422">SUM(CX49:CY49)</f>
        <v>851.25083333333328</v>
      </c>
      <c r="CX49" s="105">
        <f t="shared" ref="CX49:CX54" si="423">SUM(CO49)</f>
        <v>851.10426944443634</v>
      </c>
      <c r="CY49" s="105">
        <f t="shared" ref="CY49:CY54" si="424">SUM(CP49)</f>
        <v>0.14656388889688313</v>
      </c>
      <c r="CZ49" s="106">
        <f t="shared" ref="CZ49:CZ54" si="425">SUM(DA49:DB49)</f>
        <v>0</v>
      </c>
      <c r="DA49" s="106">
        <f>SUM('[1]ПОЛНАЯ СЕБЕСТОИМОСТЬ ВОДА 2020'!AV197)</f>
        <v>0</v>
      </c>
      <c r="DB49" s="106">
        <f>SUM('[1]ПОЛНАЯ СЕБЕСТОИМОСТЬ ВОДА 2020'!AW197)</f>
        <v>0</v>
      </c>
      <c r="DC49" s="107">
        <f t="shared" ref="DC49:DC54" si="426">SUM(DD49:DE49)</f>
        <v>1304.93</v>
      </c>
      <c r="DD49" s="107">
        <v>1304.93</v>
      </c>
      <c r="DE49" s="107">
        <v>0</v>
      </c>
      <c r="DF49" s="105">
        <f t="shared" ref="DF49:DF54" si="427">SUM(DG49:DH49)</f>
        <v>851.25083333333328</v>
      </c>
      <c r="DG49" s="105">
        <f t="shared" ref="DG49:DG54" si="428">SUM(CX49)</f>
        <v>851.10426944443634</v>
      </c>
      <c r="DH49" s="105">
        <f t="shared" ref="DH49:DH54" si="429">SUM(CY49)</f>
        <v>0.14656388889688313</v>
      </c>
      <c r="DI49" s="106">
        <f t="shared" ref="DI49:DI54" si="430">SUM(DJ49:DK49)</f>
        <v>0</v>
      </c>
      <c r="DJ49" s="106">
        <f>SUM('[1]ПОЛНАЯ СЕБЕСТОИМОСТЬ ВОДА 2020'!AY197)</f>
        <v>0</v>
      </c>
      <c r="DK49" s="106">
        <f>SUM('[1]ПОЛНАЯ СЕБЕСТОИМОСТЬ ВОДА 2020'!AZ197)</f>
        <v>0</v>
      </c>
      <c r="DL49" s="107">
        <f t="shared" ref="DL49:DL54" si="431">SUM(DM49:DN49)</f>
        <v>1311.57</v>
      </c>
      <c r="DM49" s="107">
        <v>1311.57</v>
      </c>
      <c r="DN49" s="107">
        <v>0</v>
      </c>
      <c r="DO49" s="45">
        <f t="shared" si="384"/>
        <v>2553.7524999999996</v>
      </c>
      <c r="DP49" s="45">
        <f t="shared" si="384"/>
        <v>2553.312808333309</v>
      </c>
      <c r="DQ49" s="45">
        <f t="shared" si="384"/>
        <v>0.43969166669064941</v>
      </c>
      <c r="DR49" s="67">
        <f t="shared" si="384"/>
        <v>0</v>
      </c>
      <c r="DS49" s="67">
        <f t="shared" si="384"/>
        <v>0</v>
      </c>
      <c r="DT49" s="67">
        <f t="shared" si="384"/>
        <v>0</v>
      </c>
      <c r="DU49" s="67">
        <f t="shared" si="384"/>
        <v>3923.5199999999995</v>
      </c>
      <c r="DV49" s="67">
        <f t="shared" si="384"/>
        <v>3923.5199999999995</v>
      </c>
      <c r="DW49" s="67">
        <f t="shared" si="384"/>
        <v>0</v>
      </c>
      <c r="DX49" s="68">
        <f t="shared" si="385"/>
        <v>-2553.7524999999996</v>
      </c>
      <c r="DY49" s="68">
        <f t="shared" si="385"/>
        <v>-2553.312808333309</v>
      </c>
      <c r="DZ49" s="68">
        <f t="shared" si="385"/>
        <v>-0.43969166669064941</v>
      </c>
      <c r="EA49" s="45">
        <f t="shared" si="386"/>
        <v>7661.2574999999988</v>
      </c>
      <c r="EB49" s="45">
        <f t="shared" si="386"/>
        <v>7659.9384249999275</v>
      </c>
      <c r="EC49" s="45">
        <f t="shared" si="386"/>
        <v>1.3190750000719482</v>
      </c>
      <c r="ED49" s="67">
        <f t="shared" si="386"/>
        <v>5179.6139999999996</v>
      </c>
      <c r="EE49" s="67">
        <f t="shared" si="386"/>
        <v>5179.6139999999996</v>
      </c>
      <c r="EF49" s="67">
        <f t="shared" si="386"/>
        <v>0</v>
      </c>
      <c r="EG49" s="67">
        <f t="shared" si="386"/>
        <v>12169.970000000001</v>
      </c>
      <c r="EH49" s="67">
        <f t="shared" si="386"/>
        <v>12169.970000000001</v>
      </c>
      <c r="EI49" s="67">
        <f t="shared" si="386"/>
        <v>0</v>
      </c>
      <c r="EJ49" s="68">
        <f t="shared" si="387"/>
        <v>-2481.6434999999992</v>
      </c>
      <c r="EK49" s="68">
        <f t="shared" si="387"/>
        <v>-2480.3244249999279</v>
      </c>
      <c r="EL49" s="68">
        <f t="shared" si="387"/>
        <v>-1.3190750000719482</v>
      </c>
      <c r="EM49" s="105">
        <f t="shared" ref="EM49:EM54" si="432">SUM(EN49:EO49)</f>
        <v>851.25083333333328</v>
      </c>
      <c r="EN49" s="105">
        <f>SUM('[1]ПОЛНАЯ СЕБЕСТОИМОСТЬ ВОДА 2020'!BN197)/3</f>
        <v>851.10426944443634</v>
      </c>
      <c r="EO49" s="105">
        <f>SUM('[1]ПОЛНАЯ СЕБЕСТОИМОСТЬ ВОДА 2020'!BO197)/3</f>
        <v>0.14656388889688313</v>
      </c>
      <c r="EP49" s="106">
        <f t="shared" ref="EP49:EP54" si="433">SUM(EQ49:ER49)</f>
        <v>0</v>
      </c>
      <c r="EQ49" s="106">
        <f>SUM('[1]ПОЛНАЯ СЕБЕСТОИМОСТЬ ВОДА 2020'!BQ197)</f>
        <v>0</v>
      </c>
      <c r="ER49" s="106">
        <f>SUM('[1]ПОЛНАЯ СЕБЕСТОИМОСТЬ ВОДА 2020'!BR197)</f>
        <v>0</v>
      </c>
      <c r="ES49" s="107">
        <f t="shared" ref="ES49:ES54" si="434">SUM(ET49:EU49)</f>
        <v>1311.75</v>
      </c>
      <c r="ET49" s="107">
        <v>1311.75</v>
      </c>
      <c r="EU49" s="107">
        <v>0</v>
      </c>
      <c r="EV49" s="105">
        <f t="shared" ref="EV49:EV54" si="435">SUM(EW49:EX49)</f>
        <v>851.25083333333328</v>
      </c>
      <c r="EW49" s="105">
        <f t="shared" ref="EW49:EW54" si="436">SUM(EN49)</f>
        <v>851.10426944443634</v>
      </c>
      <c r="EX49" s="105">
        <f t="shared" ref="EX49:EX54" si="437">SUM(EO49)</f>
        <v>0.14656388889688313</v>
      </c>
      <c r="EY49" s="106">
        <f t="shared" ref="EY49:EY54" si="438">SUM(EZ49:FA49)</f>
        <v>0</v>
      </c>
      <c r="EZ49" s="106">
        <f>SUM('[1]ПОЛНАЯ СЕБЕСТОИМОСТЬ ВОДА 2020'!BT197)</f>
        <v>0</v>
      </c>
      <c r="FA49" s="106">
        <f>SUM('[1]ПОЛНАЯ СЕБЕСТОИМОСТЬ ВОДА 2020'!BU197)</f>
        <v>0</v>
      </c>
      <c r="FB49" s="107">
        <f t="shared" ref="FB49:FB54" si="439">SUM(FC49:FD49)</f>
        <v>930.06</v>
      </c>
      <c r="FC49" s="107">
        <v>930.06</v>
      </c>
      <c r="FD49" s="107">
        <v>0</v>
      </c>
      <c r="FE49" s="105">
        <f t="shared" ref="FE49:FE54" si="440">SUM(FF49:FG49)</f>
        <v>851.25083333333328</v>
      </c>
      <c r="FF49" s="105">
        <f t="shared" ref="FF49:FF54" si="441">SUM(EW49)</f>
        <v>851.10426944443634</v>
      </c>
      <c r="FG49" s="105">
        <f t="shared" ref="FG49:FG54" si="442">SUM(EX49)</f>
        <v>0.14656388889688313</v>
      </c>
      <c r="FH49" s="106">
        <f t="shared" ref="FH49:FH75" si="443">SUM(FI49:FJ49)</f>
        <v>0</v>
      </c>
      <c r="FI49" s="106">
        <f>SUM('[1]ПОЛНАЯ СЕБЕСТОИМОСТЬ ВОДА 2020'!BW197)</f>
        <v>0</v>
      </c>
      <c r="FJ49" s="106">
        <f>SUM('[1]ПОЛНАЯ СЕБЕСТОИМОСТЬ ВОДА 2020'!BX197)</f>
        <v>0</v>
      </c>
      <c r="FK49" s="107">
        <f t="shared" ref="FK49:FK54" si="444">SUM(FL49:FM49)</f>
        <v>1289.4000000000001</v>
      </c>
      <c r="FL49" s="107">
        <v>1289.4000000000001</v>
      </c>
      <c r="FM49" s="107">
        <v>0</v>
      </c>
      <c r="FN49" s="45">
        <f t="shared" si="388"/>
        <v>2553.7524999999996</v>
      </c>
      <c r="FO49" s="45">
        <f t="shared" si="388"/>
        <v>2553.312808333309</v>
      </c>
      <c r="FP49" s="45">
        <f t="shared" si="388"/>
        <v>0.43969166669064941</v>
      </c>
      <c r="FQ49" s="67">
        <f t="shared" si="388"/>
        <v>0</v>
      </c>
      <c r="FR49" s="67">
        <f t="shared" si="388"/>
        <v>0</v>
      </c>
      <c r="FS49" s="67">
        <f t="shared" si="388"/>
        <v>0</v>
      </c>
      <c r="FT49" s="67">
        <f t="shared" si="388"/>
        <v>3531.21</v>
      </c>
      <c r="FU49" s="67">
        <f t="shared" si="388"/>
        <v>3531.21</v>
      </c>
      <c r="FV49" s="67">
        <f t="shared" si="388"/>
        <v>0</v>
      </c>
      <c r="FW49" s="68">
        <f t="shared" si="389"/>
        <v>-2553.7524999999996</v>
      </c>
      <c r="FX49" s="68">
        <f t="shared" si="389"/>
        <v>-2553.312808333309</v>
      </c>
      <c r="FY49" s="68">
        <f t="shared" si="389"/>
        <v>-0.43969166669064941</v>
      </c>
      <c r="FZ49" s="45">
        <f t="shared" si="390"/>
        <v>10215.009999999998</v>
      </c>
      <c r="GA49" s="45">
        <f t="shared" si="390"/>
        <v>10213.251233333236</v>
      </c>
      <c r="GB49" s="45">
        <f t="shared" si="390"/>
        <v>1.7587666667625976</v>
      </c>
      <c r="GC49" s="67">
        <f t="shared" si="390"/>
        <v>5179.6139999999996</v>
      </c>
      <c r="GD49" s="67">
        <f t="shared" si="390"/>
        <v>5179.6139999999996</v>
      </c>
      <c r="GE49" s="67">
        <f t="shared" si="390"/>
        <v>0</v>
      </c>
      <c r="GF49" s="67">
        <f t="shared" si="390"/>
        <v>15701.18</v>
      </c>
      <c r="GG49" s="67">
        <f t="shared" si="390"/>
        <v>15701.18</v>
      </c>
      <c r="GH49" s="67">
        <f t="shared" si="390"/>
        <v>0</v>
      </c>
      <c r="GI49" s="68">
        <f t="shared" si="391"/>
        <v>-5035.3959999999988</v>
      </c>
      <c r="GJ49" s="68">
        <f t="shared" si="391"/>
        <v>-5033.6372333332365</v>
      </c>
      <c r="GK49" s="68">
        <f t="shared" si="391"/>
        <v>-1.7587666667625976</v>
      </c>
      <c r="GL49" s="102"/>
      <c r="GM49" s="78">
        <f t="shared" si="392"/>
        <v>10215.01</v>
      </c>
    </row>
    <row r="50" spans="1:195" ht="18.75" x14ac:dyDescent="0.3">
      <c r="A50" s="62" t="s">
        <v>64</v>
      </c>
      <c r="B50" s="105">
        <f t="shared" si="393"/>
        <v>0</v>
      </c>
      <c r="C50" s="105">
        <f>SUM('[1]ПОЛНАЯ СЕБЕСТОИМОСТЬ ВОДА 2020'!C198)/3</f>
        <v>0</v>
      </c>
      <c r="D50" s="105">
        <f>SUM('[1]ПОЛНАЯ СЕБЕСТОИМОСТЬ ВОДА 2020'!D198)/3</f>
        <v>0</v>
      </c>
      <c r="E50" s="106">
        <f t="shared" si="394"/>
        <v>0</v>
      </c>
      <c r="F50" s="106">
        <f>SUM('[1]ПОЛНАЯ СЕБЕСТОИМОСТЬ ВОДА 2020'!F198)</f>
        <v>0</v>
      </c>
      <c r="G50" s="106">
        <f>SUM('[1]ПОЛНАЯ СЕБЕСТОИМОСТЬ ВОДА 2020'!G198)</f>
        <v>0</v>
      </c>
      <c r="H50" s="107">
        <f t="shared" si="395"/>
        <v>0</v>
      </c>
      <c r="I50" s="107">
        <v>0</v>
      </c>
      <c r="J50" s="107">
        <v>0</v>
      </c>
      <c r="K50" s="105">
        <f t="shared" si="396"/>
        <v>0</v>
      </c>
      <c r="L50" s="105">
        <f t="shared" si="397"/>
        <v>0</v>
      </c>
      <c r="M50" s="105">
        <f t="shared" si="398"/>
        <v>0</v>
      </c>
      <c r="N50" s="106">
        <f t="shared" si="399"/>
        <v>0</v>
      </c>
      <c r="O50" s="106">
        <f>SUM('[1]ПОЛНАЯ СЕБЕСТОИМОСТЬ ВОДА 2020'!I198)</f>
        <v>0</v>
      </c>
      <c r="P50" s="106">
        <f>SUM('[1]ПОЛНАЯ СЕБЕСТОИМОСТЬ ВОДА 2020'!J198)</f>
        <v>0</v>
      </c>
      <c r="Q50" s="107">
        <f t="shared" si="400"/>
        <v>0</v>
      </c>
      <c r="R50" s="107">
        <v>0</v>
      </c>
      <c r="S50" s="107">
        <v>0</v>
      </c>
      <c r="T50" s="105">
        <f t="shared" si="401"/>
        <v>0</v>
      </c>
      <c r="U50" s="105">
        <f t="shared" si="402"/>
        <v>0</v>
      </c>
      <c r="V50" s="105">
        <f t="shared" si="403"/>
        <v>0</v>
      </c>
      <c r="W50" s="106">
        <f t="shared" si="404"/>
        <v>0</v>
      </c>
      <c r="X50" s="106">
        <f>SUM('[1]ПОЛНАЯ СЕБЕСТОИМОСТЬ ВОДА 2020'!L198)</f>
        <v>0</v>
      </c>
      <c r="Y50" s="106">
        <f>SUM('[1]ПОЛНАЯ СЕБЕСТОИМОСТЬ ВОДА 2020'!M198)</f>
        <v>0</v>
      </c>
      <c r="Z50" s="107">
        <f t="shared" si="405"/>
        <v>0</v>
      </c>
      <c r="AA50" s="107">
        <v>0</v>
      </c>
      <c r="AB50" s="107">
        <v>0</v>
      </c>
      <c r="AC50" s="45">
        <f t="shared" si="378"/>
        <v>0</v>
      </c>
      <c r="AD50" s="45">
        <f t="shared" si="378"/>
        <v>0</v>
      </c>
      <c r="AE50" s="45">
        <f t="shared" si="378"/>
        <v>0</v>
      </c>
      <c r="AF50" s="67">
        <f t="shared" si="378"/>
        <v>0</v>
      </c>
      <c r="AG50" s="67">
        <f t="shared" si="378"/>
        <v>0</v>
      </c>
      <c r="AH50" s="67">
        <f t="shared" si="378"/>
        <v>0</v>
      </c>
      <c r="AI50" s="67">
        <f t="shared" si="378"/>
        <v>0</v>
      </c>
      <c r="AJ50" s="67">
        <f t="shared" si="378"/>
        <v>0</v>
      </c>
      <c r="AK50" s="67">
        <f t="shared" si="378"/>
        <v>0</v>
      </c>
      <c r="AL50" s="68">
        <f t="shared" si="379"/>
        <v>0</v>
      </c>
      <c r="AM50" s="68">
        <f t="shared" si="379"/>
        <v>0</v>
      </c>
      <c r="AN50" s="68">
        <f t="shared" si="379"/>
        <v>0</v>
      </c>
      <c r="AO50" s="105">
        <f t="shared" si="406"/>
        <v>0</v>
      </c>
      <c r="AP50" s="105">
        <f>SUM('[1]ПОЛНАЯ СЕБЕСТОИМОСТЬ ВОДА 2020'!R198)/3</f>
        <v>0</v>
      </c>
      <c r="AQ50" s="105">
        <f>SUM('[1]ПОЛНАЯ СЕБЕСТОИМОСТЬ ВОДА 2020'!S198)/3</f>
        <v>0</v>
      </c>
      <c r="AR50" s="105">
        <f t="shared" si="407"/>
        <v>0</v>
      </c>
      <c r="AS50" s="105">
        <f>SUM('[1]ПОЛНАЯ СЕБЕСТОИМОСТЬ ВОДА 2020'!U198)</f>
        <v>0</v>
      </c>
      <c r="AT50" s="105">
        <f>SUM('[1]ПОЛНАЯ СЕБЕСТОИМОСТЬ ВОДА 2020'!V198)</f>
        <v>0</v>
      </c>
      <c r="AU50" s="107">
        <f t="shared" si="408"/>
        <v>0</v>
      </c>
      <c r="AV50" s="107">
        <v>0</v>
      </c>
      <c r="AW50" s="107">
        <v>0</v>
      </c>
      <c r="AX50" s="105">
        <f t="shared" si="409"/>
        <v>0</v>
      </c>
      <c r="AY50" s="105">
        <f t="shared" si="410"/>
        <v>0</v>
      </c>
      <c r="AZ50" s="105">
        <f t="shared" si="411"/>
        <v>0</v>
      </c>
      <c r="BA50" s="105">
        <f t="shared" si="412"/>
        <v>0</v>
      </c>
      <c r="BB50" s="105">
        <f>SUM('[1]ПОЛНАЯ СЕБЕСТОИМОСТЬ ВОДА 2020'!X198)</f>
        <v>0</v>
      </c>
      <c r="BC50" s="105">
        <f>SUM('[1]ПОЛНАЯ СЕБЕСТОИМОСТЬ ВОДА 2020'!Y198)</f>
        <v>0</v>
      </c>
      <c r="BD50" s="107">
        <f t="shared" si="413"/>
        <v>0</v>
      </c>
      <c r="BE50" s="107">
        <v>0</v>
      </c>
      <c r="BF50" s="107">
        <v>0</v>
      </c>
      <c r="BG50" s="105">
        <f t="shared" si="414"/>
        <v>0</v>
      </c>
      <c r="BH50" s="105">
        <f t="shared" si="415"/>
        <v>0</v>
      </c>
      <c r="BI50" s="105">
        <f t="shared" si="416"/>
        <v>0</v>
      </c>
      <c r="BJ50" s="106">
        <f t="shared" si="417"/>
        <v>0</v>
      </c>
      <c r="BK50" s="106">
        <f>SUM('[1]ПОЛНАЯ СЕБЕСТОИМОСТЬ ВОДА 2020'!AA198)</f>
        <v>0</v>
      </c>
      <c r="BL50" s="106">
        <f>SUM('[1]ПОЛНАЯ СЕБЕСТОИМОСТЬ ВОДА 2020'!AB198)</f>
        <v>0</v>
      </c>
      <c r="BM50" s="107">
        <f t="shared" si="418"/>
        <v>0</v>
      </c>
      <c r="BN50" s="107">
        <v>0</v>
      </c>
      <c r="BO50" s="107">
        <v>0</v>
      </c>
      <c r="BP50" s="45">
        <f t="shared" si="380"/>
        <v>0</v>
      </c>
      <c r="BQ50" s="45">
        <f t="shared" si="380"/>
        <v>0</v>
      </c>
      <c r="BR50" s="45">
        <f t="shared" si="380"/>
        <v>0</v>
      </c>
      <c r="BS50" s="67">
        <f t="shared" si="380"/>
        <v>0</v>
      </c>
      <c r="BT50" s="67">
        <f t="shared" si="380"/>
        <v>0</v>
      </c>
      <c r="BU50" s="67">
        <f t="shared" si="380"/>
        <v>0</v>
      </c>
      <c r="BV50" s="67">
        <f t="shared" si="380"/>
        <v>0</v>
      </c>
      <c r="BW50" s="67">
        <f t="shared" si="380"/>
        <v>0</v>
      </c>
      <c r="BX50" s="67">
        <f t="shared" si="380"/>
        <v>0</v>
      </c>
      <c r="BY50" s="68">
        <f t="shared" si="381"/>
        <v>0</v>
      </c>
      <c r="BZ50" s="68">
        <f t="shared" si="381"/>
        <v>0</v>
      </c>
      <c r="CA50" s="68">
        <f t="shared" si="381"/>
        <v>0</v>
      </c>
      <c r="CB50" s="45">
        <f t="shared" si="382"/>
        <v>0</v>
      </c>
      <c r="CC50" s="45">
        <f t="shared" si="382"/>
        <v>0</v>
      </c>
      <c r="CD50" s="45">
        <f t="shared" si="382"/>
        <v>0</v>
      </c>
      <c r="CE50" s="67">
        <f t="shared" si="382"/>
        <v>0</v>
      </c>
      <c r="CF50" s="67">
        <f t="shared" si="382"/>
        <v>0</v>
      </c>
      <c r="CG50" s="67">
        <f t="shared" si="382"/>
        <v>0</v>
      </c>
      <c r="CH50" s="67">
        <f t="shared" si="382"/>
        <v>0</v>
      </c>
      <c r="CI50" s="67">
        <f t="shared" si="382"/>
        <v>0</v>
      </c>
      <c r="CJ50" s="67">
        <f t="shared" si="382"/>
        <v>0</v>
      </c>
      <c r="CK50" s="68">
        <f t="shared" si="383"/>
        <v>0</v>
      </c>
      <c r="CL50" s="68">
        <f t="shared" si="383"/>
        <v>0</v>
      </c>
      <c r="CM50" s="68">
        <f t="shared" si="383"/>
        <v>0</v>
      </c>
      <c r="CN50" s="105">
        <f t="shared" si="419"/>
        <v>0</v>
      </c>
      <c r="CO50" s="105">
        <f>SUM('[1]ПОЛНАЯ СЕБЕСТОИМОСТЬ ВОДА 2020'!AP198)/3</f>
        <v>0</v>
      </c>
      <c r="CP50" s="105">
        <f>SUM('[1]ПОЛНАЯ СЕБЕСТОИМОСТЬ ВОДА 2020'!AQ198)/3</f>
        <v>0</v>
      </c>
      <c r="CQ50" s="106">
        <f t="shared" si="420"/>
        <v>0</v>
      </c>
      <c r="CR50" s="106">
        <f>SUM('[1]ПОЛНАЯ СЕБЕСТОИМОСТЬ ВОДА 2020'!AS198)</f>
        <v>0</v>
      </c>
      <c r="CS50" s="106">
        <f>SUM('[1]ПОЛНАЯ СЕБЕСТОИМОСТЬ ВОДА 2020'!AT198)</f>
        <v>0</v>
      </c>
      <c r="CT50" s="107">
        <f t="shared" si="421"/>
        <v>0</v>
      </c>
      <c r="CU50" s="107">
        <v>0</v>
      </c>
      <c r="CV50" s="107">
        <v>0</v>
      </c>
      <c r="CW50" s="105">
        <f t="shared" si="422"/>
        <v>0</v>
      </c>
      <c r="CX50" s="105">
        <f t="shared" si="423"/>
        <v>0</v>
      </c>
      <c r="CY50" s="105">
        <f t="shared" si="424"/>
        <v>0</v>
      </c>
      <c r="CZ50" s="106">
        <f t="shared" si="425"/>
        <v>0</v>
      </c>
      <c r="DA50" s="106">
        <f>SUM('[1]ПОЛНАЯ СЕБЕСТОИМОСТЬ ВОДА 2020'!AV198)</f>
        <v>0</v>
      </c>
      <c r="DB50" s="106">
        <f>SUM('[1]ПОЛНАЯ СЕБЕСТОИМОСТЬ ВОДА 2020'!AW198)</f>
        <v>0</v>
      </c>
      <c r="DC50" s="107">
        <f t="shared" si="426"/>
        <v>0</v>
      </c>
      <c r="DD50" s="107">
        <v>0</v>
      </c>
      <c r="DE50" s="107">
        <v>0</v>
      </c>
      <c r="DF50" s="105">
        <f t="shared" si="427"/>
        <v>0</v>
      </c>
      <c r="DG50" s="105">
        <f t="shared" si="428"/>
        <v>0</v>
      </c>
      <c r="DH50" s="105">
        <f t="shared" si="429"/>
        <v>0</v>
      </c>
      <c r="DI50" s="106">
        <f t="shared" si="430"/>
        <v>0</v>
      </c>
      <c r="DJ50" s="106">
        <f>SUM('[1]ПОЛНАЯ СЕБЕСТОИМОСТЬ ВОДА 2020'!AY198)</f>
        <v>0</v>
      </c>
      <c r="DK50" s="106">
        <f>SUM('[1]ПОЛНАЯ СЕБЕСТОИМОСТЬ ВОДА 2020'!AZ198)</f>
        <v>0</v>
      </c>
      <c r="DL50" s="107">
        <f t="shared" si="431"/>
        <v>0</v>
      </c>
      <c r="DM50" s="107">
        <v>0</v>
      </c>
      <c r="DN50" s="107">
        <v>0</v>
      </c>
      <c r="DO50" s="45">
        <f t="shared" si="384"/>
        <v>0</v>
      </c>
      <c r="DP50" s="45">
        <f t="shared" si="384"/>
        <v>0</v>
      </c>
      <c r="DQ50" s="45">
        <f t="shared" si="384"/>
        <v>0</v>
      </c>
      <c r="DR50" s="67">
        <f t="shared" si="384"/>
        <v>0</v>
      </c>
      <c r="DS50" s="67">
        <f t="shared" si="384"/>
        <v>0</v>
      </c>
      <c r="DT50" s="67">
        <f t="shared" si="384"/>
        <v>0</v>
      </c>
      <c r="DU50" s="67">
        <f t="shared" si="384"/>
        <v>0</v>
      </c>
      <c r="DV50" s="67">
        <f t="shared" si="384"/>
        <v>0</v>
      </c>
      <c r="DW50" s="67">
        <f t="shared" si="384"/>
        <v>0</v>
      </c>
      <c r="DX50" s="68">
        <f t="shared" si="385"/>
        <v>0</v>
      </c>
      <c r="DY50" s="68">
        <f t="shared" si="385"/>
        <v>0</v>
      </c>
      <c r="DZ50" s="68">
        <f t="shared" si="385"/>
        <v>0</v>
      </c>
      <c r="EA50" s="45">
        <f t="shared" si="386"/>
        <v>0</v>
      </c>
      <c r="EB50" s="45">
        <f t="shared" si="386"/>
        <v>0</v>
      </c>
      <c r="EC50" s="45">
        <f t="shared" si="386"/>
        <v>0</v>
      </c>
      <c r="ED50" s="67">
        <f t="shared" si="386"/>
        <v>0</v>
      </c>
      <c r="EE50" s="67">
        <f t="shared" si="386"/>
        <v>0</v>
      </c>
      <c r="EF50" s="67">
        <f t="shared" si="386"/>
        <v>0</v>
      </c>
      <c r="EG50" s="67">
        <f t="shared" si="386"/>
        <v>0</v>
      </c>
      <c r="EH50" s="67">
        <f t="shared" si="386"/>
        <v>0</v>
      </c>
      <c r="EI50" s="67">
        <f t="shared" si="386"/>
        <v>0</v>
      </c>
      <c r="EJ50" s="68">
        <f t="shared" si="387"/>
        <v>0</v>
      </c>
      <c r="EK50" s="68">
        <f t="shared" si="387"/>
        <v>0</v>
      </c>
      <c r="EL50" s="68">
        <f t="shared" si="387"/>
        <v>0</v>
      </c>
      <c r="EM50" s="105">
        <f t="shared" si="432"/>
        <v>0</v>
      </c>
      <c r="EN50" s="105">
        <f>SUM('[1]ПОЛНАЯ СЕБЕСТОИМОСТЬ ВОДА 2020'!BN198)/3</f>
        <v>0</v>
      </c>
      <c r="EO50" s="105">
        <f>SUM('[1]ПОЛНАЯ СЕБЕСТОИМОСТЬ ВОДА 2020'!BO198)/3</f>
        <v>0</v>
      </c>
      <c r="EP50" s="106">
        <f t="shared" si="433"/>
        <v>0</v>
      </c>
      <c r="EQ50" s="106">
        <f>SUM('[1]ПОЛНАЯ СЕБЕСТОИМОСТЬ ВОДА 2020'!BQ198)</f>
        <v>0</v>
      </c>
      <c r="ER50" s="106">
        <f>SUM('[1]ПОЛНАЯ СЕБЕСТОИМОСТЬ ВОДА 2020'!BR198)</f>
        <v>0</v>
      </c>
      <c r="ES50" s="107">
        <f t="shared" si="434"/>
        <v>0</v>
      </c>
      <c r="ET50" s="107">
        <v>0</v>
      </c>
      <c r="EU50" s="107">
        <v>0</v>
      </c>
      <c r="EV50" s="105">
        <f t="shared" si="435"/>
        <v>0</v>
      </c>
      <c r="EW50" s="105">
        <f t="shared" si="436"/>
        <v>0</v>
      </c>
      <c r="EX50" s="105">
        <f t="shared" si="437"/>
        <v>0</v>
      </c>
      <c r="EY50" s="106">
        <f t="shared" si="438"/>
        <v>0</v>
      </c>
      <c r="EZ50" s="106">
        <f>SUM('[1]ПОЛНАЯ СЕБЕСТОИМОСТЬ ВОДА 2020'!BT198)</f>
        <v>0</v>
      </c>
      <c r="FA50" s="106">
        <f>SUM('[1]ПОЛНАЯ СЕБЕСТОИМОСТЬ ВОДА 2020'!BU198)</f>
        <v>0</v>
      </c>
      <c r="FB50" s="107">
        <f t="shared" si="439"/>
        <v>0</v>
      </c>
      <c r="FC50" s="107">
        <v>0</v>
      </c>
      <c r="FD50" s="107">
        <v>0</v>
      </c>
      <c r="FE50" s="105">
        <f t="shared" si="440"/>
        <v>0</v>
      </c>
      <c r="FF50" s="105">
        <f t="shared" si="441"/>
        <v>0</v>
      </c>
      <c r="FG50" s="105">
        <f t="shared" si="442"/>
        <v>0</v>
      </c>
      <c r="FH50" s="106">
        <f t="shared" si="443"/>
        <v>0</v>
      </c>
      <c r="FI50" s="106">
        <f>SUM('[1]ПОЛНАЯ СЕБЕСТОИМОСТЬ ВОДА 2020'!BW198)</f>
        <v>0</v>
      </c>
      <c r="FJ50" s="106">
        <f>SUM('[1]ПОЛНАЯ СЕБЕСТОИМОСТЬ ВОДА 2020'!BX198)</f>
        <v>0</v>
      </c>
      <c r="FK50" s="107">
        <f t="shared" si="444"/>
        <v>0</v>
      </c>
      <c r="FL50" s="107">
        <v>0</v>
      </c>
      <c r="FM50" s="107">
        <v>0</v>
      </c>
      <c r="FN50" s="45">
        <f t="shared" si="388"/>
        <v>0</v>
      </c>
      <c r="FO50" s="45">
        <f t="shared" si="388"/>
        <v>0</v>
      </c>
      <c r="FP50" s="45">
        <f t="shared" si="388"/>
        <v>0</v>
      </c>
      <c r="FQ50" s="67">
        <f t="shared" si="388"/>
        <v>0</v>
      </c>
      <c r="FR50" s="67">
        <f t="shared" si="388"/>
        <v>0</v>
      </c>
      <c r="FS50" s="67">
        <f t="shared" si="388"/>
        <v>0</v>
      </c>
      <c r="FT50" s="67">
        <f t="shared" si="388"/>
        <v>0</v>
      </c>
      <c r="FU50" s="67">
        <f t="shared" si="388"/>
        <v>0</v>
      </c>
      <c r="FV50" s="67">
        <f t="shared" si="388"/>
        <v>0</v>
      </c>
      <c r="FW50" s="68">
        <f t="shared" si="389"/>
        <v>0</v>
      </c>
      <c r="FX50" s="68">
        <f t="shared" si="389"/>
        <v>0</v>
      </c>
      <c r="FY50" s="68">
        <f t="shared" si="389"/>
        <v>0</v>
      </c>
      <c r="FZ50" s="45">
        <f t="shared" si="390"/>
        <v>0</v>
      </c>
      <c r="GA50" s="45">
        <f t="shared" si="390"/>
        <v>0</v>
      </c>
      <c r="GB50" s="45">
        <f t="shared" si="390"/>
        <v>0</v>
      </c>
      <c r="GC50" s="67">
        <f t="shared" si="390"/>
        <v>0</v>
      </c>
      <c r="GD50" s="67">
        <f t="shared" si="390"/>
        <v>0</v>
      </c>
      <c r="GE50" s="67">
        <f t="shared" si="390"/>
        <v>0</v>
      </c>
      <c r="GF50" s="67">
        <f t="shared" si="390"/>
        <v>0</v>
      </c>
      <c r="GG50" s="67">
        <f t="shared" si="390"/>
        <v>0</v>
      </c>
      <c r="GH50" s="67">
        <f t="shared" si="390"/>
        <v>0</v>
      </c>
      <c r="GI50" s="68">
        <f t="shared" si="391"/>
        <v>0</v>
      </c>
      <c r="GJ50" s="68">
        <f t="shared" si="391"/>
        <v>0</v>
      </c>
      <c r="GK50" s="68">
        <f t="shared" si="391"/>
        <v>0</v>
      </c>
      <c r="GL50" s="102"/>
      <c r="GM50" s="78">
        <f t="shared" si="392"/>
        <v>0</v>
      </c>
    </row>
    <row r="51" spans="1:195" ht="18.75" x14ac:dyDescent="0.3">
      <c r="A51" s="104" t="s">
        <v>65</v>
      </c>
      <c r="B51" s="105">
        <f t="shared" si="393"/>
        <v>138.68704574175001</v>
      </c>
      <c r="C51" s="105">
        <f>SUM('[1]ПОЛНАЯ СЕБЕСТОИМОСТЬ ВОДА 2020'!C199)/3</f>
        <v>138.61639965674112</v>
      </c>
      <c r="D51" s="105">
        <f>SUM('[1]ПОЛНАЯ СЕБЕСТОИМОСТЬ ВОДА 2020'!D199)/3</f>
        <v>7.0646085008877688E-2</v>
      </c>
      <c r="E51" s="106">
        <f t="shared" si="394"/>
        <v>364.63400000000001</v>
      </c>
      <c r="F51" s="106">
        <f>SUM('[1]ПОЛНАЯ СЕБЕСТОИМОСТЬ ВОДА 2020'!F199)</f>
        <v>364.63400000000001</v>
      </c>
      <c r="G51" s="106">
        <f>SUM('[1]ПОЛНАЯ СЕБЕСТОИМОСТЬ ВОДА 2020'!G199)</f>
        <v>0</v>
      </c>
      <c r="H51" s="107">
        <f t="shared" si="395"/>
        <v>254.47</v>
      </c>
      <c r="I51" s="107">
        <v>254.47</v>
      </c>
      <c r="J51" s="107">
        <v>0</v>
      </c>
      <c r="K51" s="105">
        <f t="shared" si="396"/>
        <v>138.68704574175001</v>
      </c>
      <c r="L51" s="105">
        <f t="shared" si="397"/>
        <v>138.61639965674112</v>
      </c>
      <c r="M51" s="105">
        <f t="shared" si="398"/>
        <v>7.0646085008877688E-2</v>
      </c>
      <c r="N51" s="106">
        <f t="shared" si="399"/>
        <v>115.824</v>
      </c>
      <c r="O51" s="106">
        <f>SUM('[1]ПОЛНАЯ СЕБЕСТОИМОСТЬ ВОДА 2020'!I199)</f>
        <v>115.824</v>
      </c>
      <c r="P51" s="106">
        <f>SUM('[1]ПОЛНАЯ СЕБЕСТОИМОСТЬ ВОДА 2020'!J199)</f>
        <v>0</v>
      </c>
      <c r="Q51" s="107">
        <f t="shared" si="400"/>
        <v>189.66</v>
      </c>
      <c r="R51" s="107">
        <v>189.66</v>
      </c>
      <c r="S51" s="107">
        <v>0</v>
      </c>
      <c r="T51" s="105">
        <f t="shared" si="401"/>
        <v>138.68704574175001</v>
      </c>
      <c r="U51" s="105">
        <f t="shared" si="402"/>
        <v>138.61639965674112</v>
      </c>
      <c r="V51" s="105">
        <f t="shared" si="403"/>
        <v>7.0646085008877688E-2</v>
      </c>
      <c r="W51" s="106">
        <f t="shared" si="404"/>
        <v>1843.1100000000001</v>
      </c>
      <c r="X51" s="106">
        <f>SUM('[1]ПОЛНАЯ СЕБЕСТОИМОСТЬ ВОДА 2020'!L199)</f>
        <v>1843.1100000000001</v>
      </c>
      <c r="Y51" s="106">
        <f>SUM('[1]ПОЛНАЯ СЕБЕСТОИМОСТЬ ВОДА 2020'!M199)</f>
        <v>0</v>
      </c>
      <c r="Z51" s="107">
        <f t="shared" si="405"/>
        <v>784.91</v>
      </c>
      <c r="AA51" s="107">
        <v>784.91</v>
      </c>
      <c r="AB51" s="107">
        <v>0</v>
      </c>
      <c r="AC51" s="45">
        <f t="shared" si="378"/>
        <v>416.06113722525004</v>
      </c>
      <c r="AD51" s="45">
        <f t="shared" si="378"/>
        <v>415.84919897022337</v>
      </c>
      <c r="AE51" s="45">
        <f t="shared" si="378"/>
        <v>0.21193825502663305</v>
      </c>
      <c r="AF51" s="67">
        <f t="shared" si="378"/>
        <v>2323.5680000000002</v>
      </c>
      <c r="AG51" s="67">
        <f t="shared" si="378"/>
        <v>2323.5680000000002</v>
      </c>
      <c r="AH51" s="67">
        <f t="shared" si="378"/>
        <v>0</v>
      </c>
      <c r="AI51" s="67">
        <f t="shared" si="378"/>
        <v>1229.04</v>
      </c>
      <c r="AJ51" s="67">
        <f t="shared" si="378"/>
        <v>1229.04</v>
      </c>
      <c r="AK51" s="67">
        <f t="shared" si="378"/>
        <v>0</v>
      </c>
      <c r="AL51" s="68">
        <f t="shared" si="379"/>
        <v>1907.5068627747501</v>
      </c>
      <c r="AM51" s="68">
        <f t="shared" si="379"/>
        <v>1907.7188010297768</v>
      </c>
      <c r="AN51" s="68">
        <f t="shared" si="379"/>
        <v>-0.21193825502663305</v>
      </c>
      <c r="AO51" s="105">
        <f t="shared" si="406"/>
        <v>138.68704574175001</v>
      </c>
      <c r="AP51" s="105">
        <f>SUM('[1]ПОЛНАЯ СЕБЕСТОИМОСТЬ ВОДА 2020'!R199)/3</f>
        <v>138.61639965674112</v>
      </c>
      <c r="AQ51" s="105">
        <f>SUM('[1]ПОЛНАЯ СЕБЕСТОИМОСТЬ ВОДА 2020'!S199)/3</f>
        <v>7.0646085008877688E-2</v>
      </c>
      <c r="AR51" s="105">
        <f t="shared" si="407"/>
        <v>143.44000000000003</v>
      </c>
      <c r="AS51" s="105">
        <f>SUM('[1]ПОЛНАЯ СЕБЕСТОИМОСТЬ ВОДА 2020'!U199)</f>
        <v>143.44000000000003</v>
      </c>
      <c r="AT51" s="105">
        <f>SUM('[1]ПОЛНАЯ СЕБЕСТОИМОСТЬ ВОДА 2020'!V199)</f>
        <v>0</v>
      </c>
      <c r="AU51" s="107">
        <f t="shared" si="408"/>
        <v>882.72</v>
      </c>
      <c r="AV51" s="107">
        <v>882.72</v>
      </c>
      <c r="AW51" s="107">
        <v>0</v>
      </c>
      <c r="AX51" s="105">
        <f t="shared" si="409"/>
        <v>138.68704574175001</v>
      </c>
      <c r="AY51" s="105">
        <f t="shared" si="410"/>
        <v>138.61639965674112</v>
      </c>
      <c r="AZ51" s="105">
        <f t="shared" si="411"/>
        <v>7.0646085008877688E-2</v>
      </c>
      <c r="BA51" s="105">
        <f t="shared" si="412"/>
        <v>0</v>
      </c>
      <c r="BB51" s="105">
        <f>SUM('[1]ПОЛНАЯ СЕБЕСТОИМОСТЬ ВОДА 2020'!X199)</f>
        <v>0</v>
      </c>
      <c r="BC51" s="105">
        <f>SUM('[1]ПОЛНАЯ СЕБЕСТОИМОСТЬ ВОДА 2020'!Y199)</f>
        <v>0</v>
      </c>
      <c r="BD51" s="107">
        <f t="shared" si="413"/>
        <v>898</v>
      </c>
      <c r="BE51" s="107">
        <v>898</v>
      </c>
      <c r="BF51" s="107">
        <v>0</v>
      </c>
      <c r="BG51" s="105">
        <f t="shared" si="414"/>
        <v>138.68704574175001</v>
      </c>
      <c r="BH51" s="105">
        <f t="shared" si="415"/>
        <v>138.61639965674112</v>
      </c>
      <c r="BI51" s="105">
        <f t="shared" si="416"/>
        <v>7.0646085008877688E-2</v>
      </c>
      <c r="BJ51" s="106">
        <f t="shared" si="417"/>
        <v>0</v>
      </c>
      <c r="BK51" s="106">
        <f>SUM('[1]ПОЛНАЯ СЕБЕСТОИМОСТЬ ВОДА 2020'!AA199)</f>
        <v>0</v>
      </c>
      <c r="BL51" s="106">
        <f>SUM('[1]ПОЛНАЯ СЕБЕСТОИМОСТЬ ВОДА 2020'!AB199)</f>
        <v>0</v>
      </c>
      <c r="BM51" s="107">
        <f t="shared" si="418"/>
        <v>260.25</v>
      </c>
      <c r="BN51" s="107">
        <v>260.25</v>
      </c>
      <c r="BO51" s="107">
        <v>0</v>
      </c>
      <c r="BP51" s="45">
        <f t="shared" si="380"/>
        <v>416.06113722525004</v>
      </c>
      <c r="BQ51" s="45">
        <f t="shared" si="380"/>
        <v>415.84919897022337</v>
      </c>
      <c r="BR51" s="45">
        <f t="shared" si="380"/>
        <v>0.21193825502663305</v>
      </c>
      <c r="BS51" s="67">
        <f t="shared" si="380"/>
        <v>143.44000000000003</v>
      </c>
      <c r="BT51" s="67">
        <f t="shared" si="380"/>
        <v>143.44000000000003</v>
      </c>
      <c r="BU51" s="67">
        <f t="shared" si="380"/>
        <v>0</v>
      </c>
      <c r="BV51" s="67">
        <f t="shared" si="380"/>
        <v>2040.97</v>
      </c>
      <c r="BW51" s="67">
        <f t="shared" si="380"/>
        <v>2040.97</v>
      </c>
      <c r="BX51" s="67">
        <f t="shared" si="380"/>
        <v>0</v>
      </c>
      <c r="BY51" s="68">
        <f t="shared" si="381"/>
        <v>-272.62113722524998</v>
      </c>
      <c r="BZ51" s="68">
        <f t="shared" si="381"/>
        <v>-272.40919897022331</v>
      </c>
      <c r="CA51" s="68">
        <f t="shared" si="381"/>
        <v>-0.21193825502663305</v>
      </c>
      <c r="CB51" s="45">
        <f t="shared" si="382"/>
        <v>832.12227445050007</v>
      </c>
      <c r="CC51" s="45">
        <f t="shared" si="382"/>
        <v>831.69839794044674</v>
      </c>
      <c r="CD51" s="45">
        <f t="shared" si="382"/>
        <v>0.4238765100532661</v>
      </c>
      <c r="CE51" s="67">
        <f t="shared" si="382"/>
        <v>2467.0080000000003</v>
      </c>
      <c r="CF51" s="67">
        <f t="shared" si="382"/>
        <v>2467.0080000000003</v>
      </c>
      <c r="CG51" s="67">
        <f t="shared" si="382"/>
        <v>0</v>
      </c>
      <c r="CH51" s="67">
        <f t="shared" si="382"/>
        <v>3270.01</v>
      </c>
      <c r="CI51" s="67">
        <f t="shared" si="382"/>
        <v>3270.01</v>
      </c>
      <c r="CJ51" s="67">
        <f t="shared" si="382"/>
        <v>0</v>
      </c>
      <c r="CK51" s="68">
        <f t="shared" si="383"/>
        <v>1634.8857255495002</v>
      </c>
      <c r="CL51" s="68">
        <f t="shared" si="383"/>
        <v>1635.3096020595535</v>
      </c>
      <c r="CM51" s="68">
        <f t="shared" si="383"/>
        <v>-0.4238765100532661</v>
      </c>
      <c r="CN51" s="105">
        <f t="shared" si="419"/>
        <v>138.68704574175001</v>
      </c>
      <c r="CO51" s="105">
        <f>SUM('[1]ПОЛНАЯ СЕБЕСТОИМОСТЬ ВОДА 2020'!AP199)/3</f>
        <v>138.61639965674112</v>
      </c>
      <c r="CP51" s="105">
        <f>SUM('[1]ПОЛНАЯ СЕБЕСТОИМОСТЬ ВОДА 2020'!AQ199)/3</f>
        <v>7.0646085008877688E-2</v>
      </c>
      <c r="CQ51" s="106">
        <f t="shared" si="420"/>
        <v>0</v>
      </c>
      <c r="CR51" s="106">
        <f>SUM('[1]ПОЛНАЯ СЕБЕСТОИМОСТЬ ВОДА 2020'!AS199)</f>
        <v>0</v>
      </c>
      <c r="CS51" s="106">
        <f>SUM('[1]ПОЛНАЯ СЕБЕСТОИМОСТЬ ВОДА 2020'!AT199)</f>
        <v>0</v>
      </c>
      <c r="CT51" s="107">
        <f t="shared" si="421"/>
        <v>569.52</v>
      </c>
      <c r="CU51" s="107">
        <v>569.52</v>
      </c>
      <c r="CV51" s="107">
        <v>0</v>
      </c>
      <c r="CW51" s="105">
        <f t="shared" si="422"/>
        <v>138.68704574175001</v>
      </c>
      <c r="CX51" s="105">
        <f t="shared" si="423"/>
        <v>138.61639965674112</v>
      </c>
      <c r="CY51" s="105">
        <f t="shared" si="424"/>
        <v>7.0646085008877688E-2</v>
      </c>
      <c r="CZ51" s="106">
        <f t="shared" si="425"/>
        <v>0</v>
      </c>
      <c r="DA51" s="106">
        <f>SUM('[1]ПОЛНАЯ СЕБЕСТОИМОСТЬ ВОДА 2020'!AV199)</f>
        <v>0</v>
      </c>
      <c r="DB51" s="106">
        <f>SUM('[1]ПОЛНАЯ СЕБЕСТОИМОСТЬ ВОДА 2020'!AW199)</f>
        <v>0</v>
      </c>
      <c r="DC51" s="107">
        <f t="shared" si="426"/>
        <v>401.78</v>
      </c>
      <c r="DD51" s="107">
        <v>401.78</v>
      </c>
      <c r="DE51" s="107">
        <v>0</v>
      </c>
      <c r="DF51" s="105">
        <f t="shared" si="427"/>
        <v>138.68704574175001</v>
      </c>
      <c r="DG51" s="105">
        <f t="shared" si="428"/>
        <v>138.61639965674112</v>
      </c>
      <c r="DH51" s="105">
        <f t="shared" si="429"/>
        <v>7.0646085008877688E-2</v>
      </c>
      <c r="DI51" s="106">
        <f t="shared" si="430"/>
        <v>0</v>
      </c>
      <c r="DJ51" s="106">
        <f>SUM('[1]ПОЛНАЯ СЕБЕСТОИМОСТЬ ВОДА 2020'!AY199)</f>
        <v>0</v>
      </c>
      <c r="DK51" s="106">
        <f>SUM('[1]ПОЛНАЯ СЕБЕСТОИМОСТЬ ВОДА 2020'!AZ199)</f>
        <v>0</v>
      </c>
      <c r="DL51" s="107">
        <f t="shared" si="431"/>
        <v>975.25</v>
      </c>
      <c r="DM51" s="107">
        <v>975.25</v>
      </c>
      <c r="DN51" s="107">
        <v>0</v>
      </c>
      <c r="DO51" s="45">
        <f t="shared" si="384"/>
        <v>416.06113722525004</v>
      </c>
      <c r="DP51" s="45">
        <f t="shared" si="384"/>
        <v>415.84919897022337</v>
      </c>
      <c r="DQ51" s="45">
        <f t="shared" si="384"/>
        <v>0.21193825502663305</v>
      </c>
      <c r="DR51" s="67">
        <f t="shared" si="384"/>
        <v>0</v>
      </c>
      <c r="DS51" s="67">
        <f t="shared" si="384"/>
        <v>0</v>
      </c>
      <c r="DT51" s="67">
        <f t="shared" si="384"/>
        <v>0</v>
      </c>
      <c r="DU51" s="67">
        <f t="shared" si="384"/>
        <v>1946.55</v>
      </c>
      <c r="DV51" s="67">
        <f t="shared" si="384"/>
        <v>1946.55</v>
      </c>
      <c r="DW51" s="67">
        <f t="shared" si="384"/>
        <v>0</v>
      </c>
      <c r="DX51" s="68">
        <f t="shared" si="385"/>
        <v>-416.06113722525004</v>
      </c>
      <c r="DY51" s="68">
        <f t="shared" si="385"/>
        <v>-415.84919897022337</v>
      </c>
      <c r="DZ51" s="68">
        <f t="shared" si="385"/>
        <v>-0.21193825502663305</v>
      </c>
      <c r="EA51" s="45">
        <f t="shared" si="386"/>
        <v>1248.18341167575</v>
      </c>
      <c r="EB51" s="45">
        <f t="shared" si="386"/>
        <v>1247.5475969106701</v>
      </c>
      <c r="EC51" s="45">
        <f t="shared" si="386"/>
        <v>0.63581476507989909</v>
      </c>
      <c r="ED51" s="67">
        <f t="shared" si="386"/>
        <v>2467.0080000000003</v>
      </c>
      <c r="EE51" s="67">
        <f t="shared" si="386"/>
        <v>2467.0080000000003</v>
      </c>
      <c r="EF51" s="67">
        <f t="shared" si="386"/>
        <v>0</v>
      </c>
      <c r="EG51" s="67">
        <f t="shared" si="386"/>
        <v>5216.5600000000004</v>
      </c>
      <c r="EH51" s="67">
        <f t="shared" si="386"/>
        <v>5216.5600000000004</v>
      </c>
      <c r="EI51" s="67">
        <f t="shared" si="386"/>
        <v>0</v>
      </c>
      <c r="EJ51" s="68">
        <f t="shared" si="387"/>
        <v>1218.8245883242503</v>
      </c>
      <c r="EK51" s="68">
        <f t="shared" si="387"/>
        <v>1219.4604030893302</v>
      </c>
      <c r="EL51" s="68">
        <f t="shared" si="387"/>
        <v>-0.63581476507989909</v>
      </c>
      <c r="EM51" s="105">
        <f t="shared" si="432"/>
        <v>138.68704574175001</v>
      </c>
      <c r="EN51" s="105">
        <f>SUM('[1]ПОЛНАЯ СЕБЕСТОИМОСТЬ ВОДА 2020'!BN199)/3</f>
        <v>138.61639965674112</v>
      </c>
      <c r="EO51" s="105">
        <f>SUM('[1]ПОЛНАЯ СЕБЕСТОИМОСТЬ ВОДА 2020'!BO199)/3</f>
        <v>7.0646085008877688E-2</v>
      </c>
      <c r="EP51" s="106">
        <f t="shared" si="433"/>
        <v>0</v>
      </c>
      <c r="EQ51" s="106">
        <f>SUM('[1]ПОЛНАЯ СЕБЕСТОИМОСТЬ ВОДА 2020'!BQ199)</f>
        <v>0</v>
      </c>
      <c r="ER51" s="106">
        <f>SUM('[1]ПОЛНАЯ СЕБЕСТОИМОСТЬ ВОДА 2020'!BR199)</f>
        <v>0</v>
      </c>
      <c r="ES51" s="107">
        <f t="shared" si="434"/>
        <v>355.96</v>
      </c>
      <c r="ET51" s="107">
        <v>355.96</v>
      </c>
      <c r="EU51" s="107">
        <v>0</v>
      </c>
      <c r="EV51" s="105">
        <f t="shared" si="435"/>
        <v>138.68704574175001</v>
      </c>
      <c r="EW51" s="105">
        <f t="shared" si="436"/>
        <v>138.61639965674112</v>
      </c>
      <c r="EX51" s="105">
        <f t="shared" si="437"/>
        <v>7.0646085008877688E-2</v>
      </c>
      <c r="EY51" s="106">
        <f t="shared" si="438"/>
        <v>0</v>
      </c>
      <c r="EZ51" s="106">
        <f>SUM('[1]ПОЛНАЯ СЕБЕСТОИМОСТЬ ВОДА 2020'!BT199)</f>
        <v>0</v>
      </c>
      <c r="FA51" s="106">
        <f>SUM('[1]ПОЛНАЯ СЕБЕСТОИМОСТЬ ВОДА 2020'!BU199)</f>
        <v>0</v>
      </c>
      <c r="FB51" s="107">
        <f t="shared" si="439"/>
        <v>250.76</v>
      </c>
      <c r="FC51" s="107">
        <v>250.76</v>
      </c>
      <c r="FD51" s="107">
        <v>0</v>
      </c>
      <c r="FE51" s="105">
        <f t="shared" si="440"/>
        <v>138.68704574175001</v>
      </c>
      <c r="FF51" s="105">
        <f t="shared" si="441"/>
        <v>138.61639965674112</v>
      </c>
      <c r="FG51" s="105">
        <f t="shared" si="442"/>
        <v>7.0646085008877688E-2</v>
      </c>
      <c r="FH51" s="106">
        <f t="shared" si="443"/>
        <v>0</v>
      </c>
      <c r="FI51" s="106">
        <f>SUM('[1]ПОЛНАЯ СЕБЕСТОИМОСТЬ ВОДА 2020'!BW199)</f>
        <v>0</v>
      </c>
      <c r="FJ51" s="106">
        <f>SUM('[1]ПОЛНАЯ СЕБЕСТОИМОСТЬ ВОДА 2020'!BX199)</f>
        <v>0</v>
      </c>
      <c r="FK51" s="107">
        <f t="shared" si="444"/>
        <v>289.18</v>
      </c>
      <c r="FL51" s="107">
        <v>289.18</v>
      </c>
      <c r="FM51" s="107">
        <v>0</v>
      </c>
      <c r="FN51" s="45">
        <f t="shared" si="388"/>
        <v>416.06113722525004</v>
      </c>
      <c r="FO51" s="45">
        <f t="shared" si="388"/>
        <v>415.84919897022337</v>
      </c>
      <c r="FP51" s="45">
        <f t="shared" si="388"/>
        <v>0.21193825502663305</v>
      </c>
      <c r="FQ51" s="67">
        <f t="shared" si="388"/>
        <v>0</v>
      </c>
      <c r="FR51" s="67">
        <f t="shared" si="388"/>
        <v>0</v>
      </c>
      <c r="FS51" s="67">
        <f t="shared" si="388"/>
        <v>0</v>
      </c>
      <c r="FT51" s="67">
        <f t="shared" si="388"/>
        <v>895.90000000000009</v>
      </c>
      <c r="FU51" s="67">
        <f t="shared" si="388"/>
        <v>895.90000000000009</v>
      </c>
      <c r="FV51" s="67">
        <f t="shared" si="388"/>
        <v>0</v>
      </c>
      <c r="FW51" s="68">
        <f t="shared" si="389"/>
        <v>-416.06113722525004</v>
      </c>
      <c r="FX51" s="68">
        <f t="shared" si="389"/>
        <v>-415.84919897022337</v>
      </c>
      <c r="FY51" s="68">
        <f t="shared" si="389"/>
        <v>-0.21193825502663305</v>
      </c>
      <c r="FZ51" s="45">
        <f t="shared" si="390"/>
        <v>1664.2445489010001</v>
      </c>
      <c r="GA51" s="45">
        <f t="shared" si="390"/>
        <v>1663.3967958808935</v>
      </c>
      <c r="GB51" s="45">
        <f t="shared" si="390"/>
        <v>0.8477530201065322</v>
      </c>
      <c r="GC51" s="67">
        <f t="shared" si="390"/>
        <v>2467.0080000000003</v>
      </c>
      <c r="GD51" s="67">
        <f t="shared" si="390"/>
        <v>2467.0080000000003</v>
      </c>
      <c r="GE51" s="67">
        <f t="shared" si="390"/>
        <v>0</v>
      </c>
      <c r="GF51" s="67">
        <f t="shared" si="390"/>
        <v>6112.4600000000009</v>
      </c>
      <c r="GG51" s="67">
        <f t="shared" si="390"/>
        <v>6112.4600000000009</v>
      </c>
      <c r="GH51" s="67">
        <f t="shared" si="390"/>
        <v>0</v>
      </c>
      <c r="GI51" s="68">
        <f t="shared" si="391"/>
        <v>802.76345109900012</v>
      </c>
      <c r="GJ51" s="68">
        <f t="shared" si="391"/>
        <v>803.61120411910679</v>
      </c>
      <c r="GK51" s="68">
        <f t="shared" si="391"/>
        <v>-0.8477530201065322</v>
      </c>
      <c r="GL51" s="102"/>
      <c r="GM51" s="78">
        <f t="shared" si="392"/>
        <v>1664.2445489009997</v>
      </c>
    </row>
    <row r="52" spans="1:195" ht="18.75" x14ac:dyDescent="0.3">
      <c r="A52" s="104" t="s">
        <v>66</v>
      </c>
      <c r="B52" s="105">
        <f t="shared" si="393"/>
        <v>1018.15619848213</v>
      </c>
      <c r="C52" s="105">
        <f>SUM('[1]ПОЛНАЯ СЕБЕСТОИМОСТЬ ВОДА 2020'!C200)/3</f>
        <v>1018.15619848213</v>
      </c>
      <c r="D52" s="105">
        <f>SUM('[1]ПОЛНАЯ СЕБЕСТОИМОСТЬ ВОДА 2020'!D200)/3</f>
        <v>0</v>
      </c>
      <c r="E52" s="106">
        <f t="shared" si="394"/>
        <v>2396.0160000000001</v>
      </c>
      <c r="F52" s="106">
        <f>SUM('[1]ПОЛНАЯ СЕБЕСТОИМОСТЬ ВОДА 2020'!F200)</f>
        <v>2396.0160000000001</v>
      </c>
      <c r="G52" s="106">
        <f>SUM('[1]ПОЛНАЯ СЕБЕСТОИМОСТЬ ВОДА 2020'!G200)</f>
        <v>0</v>
      </c>
      <c r="H52" s="107">
        <f t="shared" si="395"/>
        <v>799.17</v>
      </c>
      <c r="I52" s="107">
        <v>799.17</v>
      </c>
      <c r="J52" s="107">
        <v>0</v>
      </c>
      <c r="K52" s="105">
        <f t="shared" si="396"/>
        <v>1018.15619848213</v>
      </c>
      <c r="L52" s="105">
        <f t="shared" si="397"/>
        <v>1018.15619848213</v>
      </c>
      <c r="M52" s="105">
        <f t="shared" si="398"/>
        <v>0</v>
      </c>
      <c r="N52" s="106">
        <f t="shared" si="399"/>
        <v>1827.2270000000001</v>
      </c>
      <c r="O52" s="106">
        <f>SUM('[1]ПОЛНАЯ СЕБЕСТОИМОСТЬ ВОДА 2020'!I200)</f>
        <v>1827.2270000000001</v>
      </c>
      <c r="P52" s="106">
        <f>SUM('[1]ПОЛНАЯ СЕБЕСТОИМОСТЬ ВОДА 2020'!J200)</f>
        <v>0</v>
      </c>
      <c r="Q52" s="107">
        <f t="shared" si="400"/>
        <v>612.20000000000005</v>
      </c>
      <c r="R52" s="107">
        <v>612.20000000000005</v>
      </c>
      <c r="S52" s="107">
        <v>0</v>
      </c>
      <c r="T52" s="105">
        <f t="shared" si="401"/>
        <v>1018.15619848213</v>
      </c>
      <c r="U52" s="105">
        <f t="shared" si="402"/>
        <v>1018.15619848213</v>
      </c>
      <c r="V52" s="105">
        <f t="shared" si="403"/>
        <v>0</v>
      </c>
      <c r="W52" s="106">
        <f t="shared" si="404"/>
        <v>792.18</v>
      </c>
      <c r="X52" s="106">
        <f>SUM('[1]ПОЛНАЯ СЕБЕСТОИМОСТЬ ВОДА 2020'!L200)</f>
        <v>792.18</v>
      </c>
      <c r="Y52" s="106">
        <f>SUM('[1]ПОЛНАЯ СЕБЕСТОИМОСТЬ ВОДА 2020'!M200)</f>
        <v>0</v>
      </c>
      <c r="Z52" s="107">
        <f t="shared" si="405"/>
        <v>631.79999999999995</v>
      </c>
      <c r="AA52" s="107">
        <v>631.79999999999995</v>
      </c>
      <c r="AB52" s="107">
        <v>0</v>
      </c>
      <c r="AC52" s="45">
        <f t="shared" si="378"/>
        <v>3054.4685954463898</v>
      </c>
      <c r="AD52" s="45">
        <f t="shared" si="378"/>
        <v>3054.4685954463898</v>
      </c>
      <c r="AE52" s="45">
        <f t="shared" si="378"/>
        <v>0</v>
      </c>
      <c r="AF52" s="67">
        <f t="shared" si="378"/>
        <v>5015.4230000000007</v>
      </c>
      <c r="AG52" s="67">
        <f t="shared" si="378"/>
        <v>5015.4230000000007</v>
      </c>
      <c r="AH52" s="67">
        <f t="shared" si="378"/>
        <v>0</v>
      </c>
      <c r="AI52" s="67">
        <f t="shared" si="378"/>
        <v>2043.1699999999998</v>
      </c>
      <c r="AJ52" s="67">
        <f t="shared" si="378"/>
        <v>2043.1699999999998</v>
      </c>
      <c r="AK52" s="67">
        <f t="shared" si="378"/>
        <v>0</v>
      </c>
      <c r="AL52" s="68">
        <f t="shared" si="379"/>
        <v>1960.9544045536109</v>
      </c>
      <c r="AM52" s="68">
        <f t="shared" si="379"/>
        <v>1960.9544045536109</v>
      </c>
      <c r="AN52" s="68">
        <f t="shared" si="379"/>
        <v>0</v>
      </c>
      <c r="AO52" s="105">
        <f t="shared" si="406"/>
        <v>1018.15619848213</v>
      </c>
      <c r="AP52" s="105">
        <f>SUM('[1]ПОЛНАЯ СЕБЕСТОИМОСТЬ ВОДА 2020'!R200)/3</f>
        <v>1018.15619848213</v>
      </c>
      <c r="AQ52" s="105">
        <f>SUM('[1]ПОЛНАЯ СЕБЕСТОИМОСТЬ ВОДА 2020'!S200)/3</f>
        <v>0</v>
      </c>
      <c r="AR52" s="105">
        <f t="shared" si="407"/>
        <v>1793.22</v>
      </c>
      <c r="AS52" s="105">
        <f>SUM('[1]ПОЛНАЯ СЕБЕСТОИМОСТЬ ВОДА 2020'!U200)</f>
        <v>1793.22</v>
      </c>
      <c r="AT52" s="105">
        <f>SUM('[1]ПОЛНАЯ СЕБЕСТОИМОСТЬ ВОДА 2020'!V200)</f>
        <v>0</v>
      </c>
      <c r="AU52" s="107">
        <f t="shared" si="408"/>
        <v>0</v>
      </c>
      <c r="AV52" s="107">
        <v>0</v>
      </c>
      <c r="AW52" s="107">
        <v>0</v>
      </c>
      <c r="AX52" s="105">
        <f t="shared" si="409"/>
        <v>1018.15619848213</v>
      </c>
      <c r="AY52" s="105">
        <f t="shared" si="410"/>
        <v>1018.15619848213</v>
      </c>
      <c r="AZ52" s="105">
        <f t="shared" si="411"/>
        <v>0</v>
      </c>
      <c r="BA52" s="105">
        <f t="shared" si="412"/>
        <v>0</v>
      </c>
      <c r="BB52" s="105">
        <f>SUM('[1]ПОЛНАЯ СЕБЕСТОИМОСТЬ ВОДА 2020'!X200)</f>
        <v>0</v>
      </c>
      <c r="BC52" s="105">
        <f>SUM('[1]ПОЛНАЯ СЕБЕСТОИМОСТЬ ВОДА 2020'!Y200)</f>
        <v>0</v>
      </c>
      <c r="BD52" s="107">
        <f t="shared" si="413"/>
        <v>1547.87</v>
      </c>
      <c r="BE52" s="107">
        <v>1547.87</v>
      </c>
      <c r="BF52" s="107">
        <v>0</v>
      </c>
      <c r="BG52" s="105">
        <f t="shared" si="414"/>
        <v>1018.15619848213</v>
      </c>
      <c r="BH52" s="105">
        <f t="shared" si="415"/>
        <v>1018.15619848213</v>
      </c>
      <c r="BI52" s="105">
        <f t="shared" si="416"/>
        <v>0</v>
      </c>
      <c r="BJ52" s="106">
        <f t="shared" si="417"/>
        <v>0</v>
      </c>
      <c r="BK52" s="106">
        <f>SUM('[1]ПОЛНАЯ СЕБЕСТОИМОСТЬ ВОДА 2020'!AA200)</f>
        <v>0</v>
      </c>
      <c r="BL52" s="106">
        <f>SUM('[1]ПОЛНАЯ СЕБЕСТОИМОСТЬ ВОДА 2020'!AB200)</f>
        <v>0</v>
      </c>
      <c r="BM52" s="107">
        <f t="shared" si="418"/>
        <v>1709.56</v>
      </c>
      <c r="BN52" s="107">
        <v>1709.56</v>
      </c>
      <c r="BO52" s="107">
        <v>0</v>
      </c>
      <c r="BP52" s="45">
        <f t="shared" si="380"/>
        <v>3054.4685954463898</v>
      </c>
      <c r="BQ52" s="45">
        <f t="shared" si="380"/>
        <v>3054.4685954463898</v>
      </c>
      <c r="BR52" s="45">
        <f t="shared" si="380"/>
        <v>0</v>
      </c>
      <c r="BS52" s="67">
        <f t="shared" si="380"/>
        <v>1793.22</v>
      </c>
      <c r="BT52" s="67">
        <f t="shared" si="380"/>
        <v>1793.22</v>
      </c>
      <c r="BU52" s="67">
        <f t="shared" si="380"/>
        <v>0</v>
      </c>
      <c r="BV52" s="67">
        <f t="shared" si="380"/>
        <v>3257.43</v>
      </c>
      <c r="BW52" s="67">
        <f t="shared" si="380"/>
        <v>3257.43</v>
      </c>
      <c r="BX52" s="67">
        <f t="shared" si="380"/>
        <v>0</v>
      </c>
      <c r="BY52" s="68">
        <f t="shared" si="381"/>
        <v>-1261.2485954463898</v>
      </c>
      <c r="BZ52" s="68">
        <f t="shared" si="381"/>
        <v>-1261.2485954463898</v>
      </c>
      <c r="CA52" s="68">
        <f t="shared" si="381"/>
        <v>0</v>
      </c>
      <c r="CB52" s="45">
        <f t="shared" si="382"/>
        <v>6108.9371908927797</v>
      </c>
      <c r="CC52" s="45">
        <f t="shared" si="382"/>
        <v>6108.9371908927797</v>
      </c>
      <c r="CD52" s="45">
        <f t="shared" si="382"/>
        <v>0</v>
      </c>
      <c r="CE52" s="67">
        <f t="shared" si="382"/>
        <v>6808.6430000000009</v>
      </c>
      <c r="CF52" s="67">
        <f t="shared" si="382"/>
        <v>6808.6430000000009</v>
      </c>
      <c r="CG52" s="67">
        <f t="shared" si="382"/>
        <v>0</v>
      </c>
      <c r="CH52" s="67">
        <f t="shared" si="382"/>
        <v>5300.5999999999995</v>
      </c>
      <c r="CI52" s="67">
        <f t="shared" si="382"/>
        <v>5300.5999999999995</v>
      </c>
      <c r="CJ52" s="67">
        <f t="shared" si="382"/>
        <v>0</v>
      </c>
      <c r="CK52" s="68">
        <f t="shared" si="383"/>
        <v>699.70580910722128</v>
      </c>
      <c r="CL52" s="68">
        <f t="shared" si="383"/>
        <v>699.70580910722128</v>
      </c>
      <c r="CM52" s="68">
        <f t="shared" si="383"/>
        <v>0</v>
      </c>
      <c r="CN52" s="105">
        <f t="shared" si="419"/>
        <v>1018.15619848213</v>
      </c>
      <c r="CO52" s="105">
        <f>SUM('[1]ПОЛНАЯ СЕБЕСТОИМОСТЬ ВОДА 2020'!AP200)/3</f>
        <v>1018.15619848213</v>
      </c>
      <c r="CP52" s="105">
        <f>SUM('[1]ПОЛНАЯ СЕБЕСТОИМОСТЬ ВОДА 2020'!AQ200)/3</f>
        <v>0</v>
      </c>
      <c r="CQ52" s="106">
        <f t="shared" si="420"/>
        <v>0</v>
      </c>
      <c r="CR52" s="106">
        <f>SUM('[1]ПОЛНАЯ СЕБЕСТОИМОСТЬ ВОДА 2020'!AS200)</f>
        <v>0</v>
      </c>
      <c r="CS52" s="106">
        <f>SUM('[1]ПОЛНАЯ СЕБЕСТОИМОСТЬ ВОДА 2020'!AT200)</f>
        <v>0</v>
      </c>
      <c r="CT52" s="107">
        <f t="shared" si="421"/>
        <v>524.02</v>
      </c>
      <c r="CU52" s="107">
        <v>524.02</v>
      </c>
      <c r="CV52" s="107">
        <v>0</v>
      </c>
      <c r="CW52" s="105">
        <f t="shared" si="422"/>
        <v>1018.15619848213</v>
      </c>
      <c r="CX52" s="105">
        <f t="shared" si="423"/>
        <v>1018.15619848213</v>
      </c>
      <c r="CY52" s="105">
        <f t="shared" si="424"/>
        <v>0</v>
      </c>
      <c r="CZ52" s="106">
        <f t="shared" si="425"/>
        <v>0</v>
      </c>
      <c r="DA52" s="106">
        <f>SUM('[1]ПОЛНАЯ СЕБЕСТОИМОСТЬ ВОДА 2020'!AV200)</f>
        <v>0</v>
      </c>
      <c r="DB52" s="106">
        <f>SUM('[1]ПОЛНАЯ СЕБЕСТОИМОСТЬ ВОДА 2020'!AW200)</f>
        <v>0</v>
      </c>
      <c r="DC52" s="107">
        <f t="shared" si="426"/>
        <v>1546.61</v>
      </c>
      <c r="DD52" s="107">
        <v>1546.61</v>
      </c>
      <c r="DE52" s="107">
        <v>0</v>
      </c>
      <c r="DF52" s="105">
        <f t="shared" si="427"/>
        <v>1018.15619848213</v>
      </c>
      <c r="DG52" s="105">
        <f t="shared" si="428"/>
        <v>1018.15619848213</v>
      </c>
      <c r="DH52" s="105">
        <f t="shared" si="429"/>
        <v>0</v>
      </c>
      <c r="DI52" s="106">
        <f t="shared" si="430"/>
        <v>0</v>
      </c>
      <c r="DJ52" s="106">
        <f>SUM('[1]ПОЛНАЯ СЕБЕСТОИМОСТЬ ВОДА 2020'!AY200)</f>
        <v>0</v>
      </c>
      <c r="DK52" s="106">
        <f>SUM('[1]ПОЛНАЯ СЕБЕСТОИМОСТЬ ВОДА 2020'!AZ200)</f>
        <v>0</v>
      </c>
      <c r="DL52" s="107">
        <f t="shared" si="431"/>
        <v>1930.83</v>
      </c>
      <c r="DM52" s="107">
        <v>1930.83</v>
      </c>
      <c r="DN52" s="107">
        <v>0</v>
      </c>
      <c r="DO52" s="45">
        <f t="shared" si="384"/>
        <v>3054.4685954463898</v>
      </c>
      <c r="DP52" s="45">
        <f t="shared" si="384"/>
        <v>3054.4685954463898</v>
      </c>
      <c r="DQ52" s="45">
        <f t="shared" si="384"/>
        <v>0</v>
      </c>
      <c r="DR52" s="67">
        <f t="shared" si="384"/>
        <v>0</v>
      </c>
      <c r="DS52" s="67">
        <f t="shared" si="384"/>
        <v>0</v>
      </c>
      <c r="DT52" s="67">
        <f t="shared" si="384"/>
        <v>0</v>
      </c>
      <c r="DU52" s="67">
        <f t="shared" si="384"/>
        <v>4001.46</v>
      </c>
      <c r="DV52" s="67">
        <f t="shared" si="384"/>
        <v>4001.46</v>
      </c>
      <c r="DW52" s="67">
        <f t="shared" si="384"/>
        <v>0</v>
      </c>
      <c r="DX52" s="68">
        <f t="shared" si="385"/>
        <v>-3054.4685954463898</v>
      </c>
      <c r="DY52" s="68">
        <f t="shared" si="385"/>
        <v>-3054.4685954463898</v>
      </c>
      <c r="DZ52" s="68">
        <f t="shared" si="385"/>
        <v>0</v>
      </c>
      <c r="EA52" s="45">
        <f t="shared" si="386"/>
        <v>9163.4057863391699</v>
      </c>
      <c r="EB52" s="45">
        <f t="shared" si="386"/>
        <v>9163.4057863391699</v>
      </c>
      <c r="EC52" s="45">
        <f t="shared" si="386"/>
        <v>0</v>
      </c>
      <c r="ED52" s="67">
        <f t="shared" si="386"/>
        <v>6808.6430000000009</v>
      </c>
      <c r="EE52" s="67">
        <f t="shared" si="386"/>
        <v>6808.6430000000009</v>
      </c>
      <c r="EF52" s="67">
        <f t="shared" si="386"/>
        <v>0</v>
      </c>
      <c r="EG52" s="67">
        <f t="shared" si="386"/>
        <v>9302.06</v>
      </c>
      <c r="EH52" s="67">
        <f t="shared" si="386"/>
        <v>9302.06</v>
      </c>
      <c r="EI52" s="67">
        <f t="shared" si="386"/>
        <v>0</v>
      </c>
      <c r="EJ52" s="68">
        <f t="shared" si="387"/>
        <v>-2354.762786339169</v>
      </c>
      <c r="EK52" s="68">
        <f t="shared" si="387"/>
        <v>-2354.762786339169</v>
      </c>
      <c r="EL52" s="68">
        <f t="shared" si="387"/>
        <v>0</v>
      </c>
      <c r="EM52" s="105">
        <f t="shared" si="432"/>
        <v>1018.15619848213</v>
      </c>
      <c r="EN52" s="105">
        <f>SUM('[1]ПОЛНАЯ СЕБЕСТОИМОСТЬ ВОДА 2020'!BN200)/3</f>
        <v>1018.15619848213</v>
      </c>
      <c r="EO52" s="105">
        <f>SUM('[1]ПОЛНАЯ СЕБЕСТОИМОСТЬ ВОДА 2020'!BO200)/3</f>
        <v>0</v>
      </c>
      <c r="EP52" s="106">
        <f t="shared" si="433"/>
        <v>0</v>
      </c>
      <c r="EQ52" s="106">
        <f>SUM('[1]ПОЛНАЯ СЕБЕСТОИМОСТЬ ВОДА 2020'!BQ200)</f>
        <v>0</v>
      </c>
      <c r="ER52" s="106">
        <f>SUM('[1]ПОЛНАЯ СЕБЕСТОИМОСТЬ ВОДА 2020'!BR200)</f>
        <v>0</v>
      </c>
      <c r="ES52" s="107">
        <f t="shared" si="434"/>
        <v>1482.22</v>
      </c>
      <c r="ET52" s="107">
        <v>1482.22</v>
      </c>
      <c r="EU52" s="107">
        <v>0</v>
      </c>
      <c r="EV52" s="105">
        <f t="shared" si="435"/>
        <v>1018.15619848213</v>
      </c>
      <c r="EW52" s="105">
        <f t="shared" si="436"/>
        <v>1018.15619848213</v>
      </c>
      <c r="EX52" s="105">
        <f t="shared" si="437"/>
        <v>0</v>
      </c>
      <c r="EY52" s="106">
        <f t="shared" si="438"/>
        <v>0</v>
      </c>
      <c r="EZ52" s="106">
        <f>SUM('[1]ПОЛНАЯ СЕБЕСТОИМОСТЬ ВОДА 2020'!BT200)</f>
        <v>0</v>
      </c>
      <c r="FA52" s="106">
        <f>SUM('[1]ПОЛНАЯ СЕБЕСТОИМОСТЬ ВОДА 2020'!BU200)</f>
        <v>0</v>
      </c>
      <c r="FB52" s="107">
        <f t="shared" si="439"/>
        <v>1373.28</v>
      </c>
      <c r="FC52" s="107">
        <v>1373.28</v>
      </c>
      <c r="FD52" s="107">
        <v>0</v>
      </c>
      <c r="FE52" s="105">
        <f t="shared" si="440"/>
        <v>1018.15619848213</v>
      </c>
      <c r="FF52" s="105">
        <f t="shared" si="441"/>
        <v>1018.15619848213</v>
      </c>
      <c r="FG52" s="105">
        <f t="shared" si="442"/>
        <v>0</v>
      </c>
      <c r="FH52" s="106">
        <f t="shared" si="443"/>
        <v>0</v>
      </c>
      <c r="FI52" s="106">
        <f>SUM('[1]ПОЛНАЯ СЕБЕСТОИМОСТЬ ВОДА 2020'!BW200)</f>
        <v>0</v>
      </c>
      <c r="FJ52" s="106">
        <f>SUM('[1]ПОЛНАЯ СЕБЕСТОИМОСТЬ ВОДА 2020'!BX200)</f>
        <v>0</v>
      </c>
      <c r="FK52" s="107">
        <f t="shared" si="444"/>
        <v>131.68</v>
      </c>
      <c r="FL52" s="107">
        <v>131.68</v>
      </c>
      <c r="FM52" s="107">
        <v>0</v>
      </c>
      <c r="FN52" s="45">
        <f t="shared" si="388"/>
        <v>3054.4685954463898</v>
      </c>
      <c r="FO52" s="45">
        <f t="shared" si="388"/>
        <v>3054.4685954463898</v>
      </c>
      <c r="FP52" s="45">
        <f t="shared" si="388"/>
        <v>0</v>
      </c>
      <c r="FQ52" s="67">
        <f t="shared" si="388"/>
        <v>0</v>
      </c>
      <c r="FR52" s="67">
        <f t="shared" si="388"/>
        <v>0</v>
      </c>
      <c r="FS52" s="67">
        <f t="shared" si="388"/>
        <v>0</v>
      </c>
      <c r="FT52" s="67">
        <f t="shared" si="388"/>
        <v>2987.18</v>
      </c>
      <c r="FU52" s="67">
        <f t="shared" si="388"/>
        <v>2987.18</v>
      </c>
      <c r="FV52" s="67">
        <f t="shared" si="388"/>
        <v>0</v>
      </c>
      <c r="FW52" s="68">
        <f t="shared" si="389"/>
        <v>-3054.4685954463898</v>
      </c>
      <c r="FX52" s="68">
        <f t="shared" si="389"/>
        <v>-3054.4685954463898</v>
      </c>
      <c r="FY52" s="68">
        <f t="shared" si="389"/>
        <v>0</v>
      </c>
      <c r="FZ52" s="45">
        <f t="shared" si="390"/>
        <v>12217.874381785559</v>
      </c>
      <c r="GA52" s="45">
        <f t="shared" si="390"/>
        <v>12217.874381785559</v>
      </c>
      <c r="GB52" s="45">
        <f t="shared" si="390"/>
        <v>0</v>
      </c>
      <c r="GC52" s="67">
        <f t="shared" si="390"/>
        <v>6808.6430000000009</v>
      </c>
      <c r="GD52" s="67">
        <f t="shared" si="390"/>
        <v>6808.6430000000009</v>
      </c>
      <c r="GE52" s="67">
        <f t="shared" si="390"/>
        <v>0</v>
      </c>
      <c r="GF52" s="67">
        <f t="shared" si="390"/>
        <v>12289.24</v>
      </c>
      <c r="GG52" s="67">
        <f t="shared" si="390"/>
        <v>12289.24</v>
      </c>
      <c r="GH52" s="67">
        <f t="shared" si="390"/>
        <v>0</v>
      </c>
      <c r="GI52" s="68">
        <f t="shared" si="391"/>
        <v>-5409.2313817855584</v>
      </c>
      <c r="GJ52" s="68">
        <f t="shared" si="391"/>
        <v>-5409.2313817855584</v>
      </c>
      <c r="GK52" s="68">
        <f t="shared" si="391"/>
        <v>0</v>
      </c>
      <c r="GL52" s="102"/>
      <c r="GM52" s="78">
        <f t="shared" si="392"/>
        <v>12217.874381785557</v>
      </c>
    </row>
    <row r="53" spans="1:195" ht="18.75" x14ac:dyDescent="0.3">
      <c r="A53" s="104" t="s">
        <v>67</v>
      </c>
      <c r="B53" s="105">
        <f t="shared" si="393"/>
        <v>4617.2410442393402</v>
      </c>
      <c r="C53" s="105">
        <f>SUM('[1]ПОЛНАЯ СЕБЕСТОИМОСТЬ ВОДА 2020'!C201)/3</f>
        <v>4616.109184706158</v>
      </c>
      <c r="D53" s="105">
        <f>SUM('[1]ПОЛНАЯ СЕБЕСТОИМОСТЬ ВОДА 2020'!D201)/3</f>
        <v>1.1318595331823131</v>
      </c>
      <c r="E53" s="106">
        <f t="shared" si="394"/>
        <v>3468.3389999999995</v>
      </c>
      <c r="F53" s="106">
        <f>SUM('[1]ПОЛНАЯ СЕБЕСТОИМОСТЬ ВОДА 2020'!F201)</f>
        <v>3467.2189999999996</v>
      </c>
      <c r="G53" s="106">
        <f>SUM('[1]ПОЛНАЯ СЕБЕСТОИМОСТЬ ВОДА 2020'!G201)</f>
        <v>1.1200000000000001</v>
      </c>
      <c r="H53" s="107">
        <f t="shared" si="395"/>
        <v>3553.3700000000003</v>
      </c>
      <c r="I53" s="107">
        <v>3552.11</v>
      </c>
      <c r="J53" s="107">
        <v>1.26</v>
      </c>
      <c r="K53" s="105">
        <f t="shared" si="396"/>
        <v>4617.2410442393402</v>
      </c>
      <c r="L53" s="105">
        <f t="shared" si="397"/>
        <v>4616.109184706158</v>
      </c>
      <c r="M53" s="105">
        <f t="shared" si="398"/>
        <v>1.1318595331823131</v>
      </c>
      <c r="N53" s="106">
        <f t="shared" si="399"/>
        <v>3340.3220000000001</v>
      </c>
      <c r="O53" s="106">
        <f>SUM('[1]ПОЛНАЯ СЕБЕСТОИМОСТЬ ВОДА 2020'!I201)</f>
        <v>3339.547</v>
      </c>
      <c r="P53" s="106">
        <f>SUM('[1]ПОЛНАЯ СЕБЕСТОИМОСТЬ ВОДА 2020'!J201)</f>
        <v>0.77500000000000002</v>
      </c>
      <c r="Q53" s="107">
        <f t="shared" si="400"/>
        <v>3212.86</v>
      </c>
      <c r="R53" s="107">
        <v>3211.86</v>
      </c>
      <c r="S53" s="107">
        <v>1</v>
      </c>
      <c r="T53" s="105">
        <f t="shared" si="401"/>
        <v>4617.2410442393402</v>
      </c>
      <c r="U53" s="105">
        <f t="shared" si="402"/>
        <v>4616.109184706158</v>
      </c>
      <c r="V53" s="105">
        <f t="shared" si="403"/>
        <v>1.1318595331823131</v>
      </c>
      <c r="W53" s="106">
        <f t="shared" si="404"/>
        <v>3675.98</v>
      </c>
      <c r="X53" s="106">
        <f>SUM('[1]ПОЛНАЯ СЕБЕСТОИМОСТЬ ВОДА 2020'!L201)</f>
        <v>3674.9</v>
      </c>
      <c r="Y53" s="106">
        <f>SUM('[1]ПОЛНАЯ СЕБЕСТОИМОСТЬ ВОДА 2020'!M201)</f>
        <v>1.08</v>
      </c>
      <c r="Z53" s="107">
        <f t="shared" si="405"/>
        <v>3722.2200000000003</v>
      </c>
      <c r="AA53" s="107">
        <v>3721.09</v>
      </c>
      <c r="AB53" s="107">
        <v>1.1299999999999999</v>
      </c>
      <c r="AC53" s="45">
        <f t="shared" si="378"/>
        <v>13851.72313271802</v>
      </c>
      <c r="AD53" s="45">
        <f t="shared" si="378"/>
        <v>13848.327554118474</v>
      </c>
      <c r="AE53" s="45">
        <f t="shared" si="378"/>
        <v>3.3955785995469396</v>
      </c>
      <c r="AF53" s="67">
        <f t="shared" si="378"/>
        <v>10484.641</v>
      </c>
      <c r="AG53" s="67">
        <f t="shared" si="378"/>
        <v>10481.665999999999</v>
      </c>
      <c r="AH53" s="67">
        <f t="shared" si="378"/>
        <v>2.9750000000000001</v>
      </c>
      <c r="AI53" s="67">
        <f t="shared" si="378"/>
        <v>10488.45</v>
      </c>
      <c r="AJ53" s="67">
        <f t="shared" si="378"/>
        <v>10485.060000000001</v>
      </c>
      <c r="AK53" s="67">
        <f t="shared" si="378"/>
        <v>3.3899999999999997</v>
      </c>
      <c r="AL53" s="68">
        <f t="shared" si="379"/>
        <v>-3367.0821327180201</v>
      </c>
      <c r="AM53" s="68">
        <f t="shared" si="379"/>
        <v>-3366.6615541184747</v>
      </c>
      <c r="AN53" s="68">
        <f t="shared" si="379"/>
        <v>-0.42057859954693955</v>
      </c>
      <c r="AO53" s="105">
        <f t="shared" si="406"/>
        <v>4617.2410442393402</v>
      </c>
      <c r="AP53" s="105">
        <f>SUM('[1]ПОЛНАЯ СЕБЕСТОИМОСТЬ ВОДА 2020'!R201)/3</f>
        <v>4616.109184706158</v>
      </c>
      <c r="AQ53" s="105">
        <f>SUM('[1]ПОЛНАЯ СЕБЕСТОИМОСТЬ ВОДА 2020'!S201)/3</f>
        <v>1.1318595331823131</v>
      </c>
      <c r="AR53" s="105">
        <f t="shared" si="407"/>
        <v>3662.3099999999995</v>
      </c>
      <c r="AS53" s="105">
        <f>SUM('[1]ПОЛНАЯ СЕБЕСТОИМОСТЬ ВОДА 2020'!U201)</f>
        <v>3660.5399999999995</v>
      </c>
      <c r="AT53" s="105">
        <f>SUM('[1]ПОЛНАЯ СЕБЕСТОИМОСТЬ ВОДА 2020'!V201)</f>
        <v>1.77</v>
      </c>
      <c r="AU53" s="107">
        <f t="shared" si="408"/>
        <v>3764.84</v>
      </c>
      <c r="AV53" s="107">
        <v>3763.83</v>
      </c>
      <c r="AW53" s="107">
        <v>1.01</v>
      </c>
      <c r="AX53" s="105">
        <f t="shared" si="409"/>
        <v>4617.2410442393402</v>
      </c>
      <c r="AY53" s="105">
        <f t="shared" si="410"/>
        <v>4616.109184706158</v>
      </c>
      <c r="AZ53" s="105">
        <f t="shared" si="411"/>
        <v>1.1318595331823131</v>
      </c>
      <c r="BA53" s="105">
        <f t="shared" si="412"/>
        <v>0</v>
      </c>
      <c r="BB53" s="105">
        <f>SUM('[1]ПОЛНАЯ СЕБЕСТОИМОСТЬ ВОДА 2020'!X201)</f>
        <v>0</v>
      </c>
      <c r="BC53" s="105">
        <f>SUM('[1]ПОЛНАЯ СЕБЕСТОИМОСТЬ ВОДА 2020'!Y201)</f>
        <v>0</v>
      </c>
      <c r="BD53" s="107">
        <f t="shared" si="413"/>
        <v>4024.48</v>
      </c>
      <c r="BE53" s="107">
        <v>4023.06</v>
      </c>
      <c r="BF53" s="107">
        <v>1.42</v>
      </c>
      <c r="BG53" s="105">
        <f t="shared" si="414"/>
        <v>4617.2410442393402</v>
      </c>
      <c r="BH53" s="105">
        <f t="shared" si="415"/>
        <v>4616.109184706158</v>
      </c>
      <c r="BI53" s="105">
        <f t="shared" si="416"/>
        <v>1.1318595331823131</v>
      </c>
      <c r="BJ53" s="106">
        <f t="shared" si="417"/>
        <v>0</v>
      </c>
      <c r="BK53" s="106">
        <f>SUM('[1]ПОЛНАЯ СЕБЕСТОИМОСТЬ ВОДА 2020'!AA201)</f>
        <v>0</v>
      </c>
      <c r="BL53" s="106">
        <f>SUM('[1]ПОЛНАЯ СЕБЕСТОИМОСТЬ ВОДА 2020'!AB201)</f>
        <v>0</v>
      </c>
      <c r="BM53" s="107">
        <f t="shared" si="418"/>
        <v>3785.5200000000004</v>
      </c>
      <c r="BN53" s="107">
        <v>3783.76</v>
      </c>
      <c r="BO53" s="107">
        <v>1.76</v>
      </c>
      <c r="BP53" s="45">
        <f t="shared" si="380"/>
        <v>13851.72313271802</v>
      </c>
      <c r="BQ53" s="45">
        <f t="shared" si="380"/>
        <v>13848.327554118474</v>
      </c>
      <c r="BR53" s="45">
        <f t="shared" si="380"/>
        <v>3.3955785995469396</v>
      </c>
      <c r="BS53" s="67">
        <f t="shared" si="380"/>
        <v>3662.3099999999995</v>
      </c>
      <c r="BT53" s="67">
        <f t="shared" si="380"/>
        <v>3660.5399999999995</v>
      </c>
      <c r="BU53" s="67">
        <f t="shared" si="380"/>
        <v>1.77</v>
      </c>
      <c r="BV53" s="67">
        <f t="shared" si="380"/>
        <v>11574.84</v>
      </c>
      <c r="BW53" s="67">
        <f t="shared" si="380"/>
        <v>11570.65</v>
      </c>
      <c r="BX53" s="67">
        <f t="shared" si="380"/>
        <v>4.1899999999999995</v>
      </c>
      <c r="BY53" s="68">
        <f t="shared" si="381"/>
        <v>-10189.41313271802</v>
      </c>
      <c r="BZ53" s="68">
        <f t="shared" si="381"/>
        <v>-10187.787554118475</v>
      </c>
      <c r="CA53" s="68">
        <f t="shared" si="381"/>
        <v>-1.6255785995469396</v>
      </c>
      <c r="CB53" s="45">
        <f t="shared" si="382"/>
        <v>27703.44626543604</v>
      </c>
      <c r="CC53" s="45">
        <f t="shared" si="382"/>
        <v>27696.655108236948</v>
      </c>
      <c r="CD53" s="45">
        <f t="shared" si="382"/>
        <v>6.7911571990938793</v>
      </c>
      <c r="CE53" s="67">
        <f t="shared" si="382"/>
        <v>14146.950999999999</v>
      </c>
      <c r="CF53" s="67">
        <f t="shared" si="382"/>
        <v>14142.205999999998</v>
      </c>
      <c r="CG53" s="67">
        <f t="shared" si="382"/>
        <v>4.7450000000000001</v>
      </c>
      <c r="CH53" s="67">
        <f t="shared" si="382"/>
        <v>22063.29</v>
      </c>
      <c r="CI53" s="67">
        <f t="shared" si="382"/>
        <v>22055.71</v>
      </c>
      <c r="CJ53" s="67">
        <f t="shared" si="382"/>
        <v>7.5799999999999992</v>
      </c>
      <c r="CK53" s="68">
        <f t="shared" si="383"/>
        <v>-13556.49526543604</v>
      </c>
      <c r="CL53" s="68">
        <f t="shared" si="383"/>
        <v>-13554.44910823695</v>
      </c>
      <c r="CM53" s="68">
        <f t="shared" si="383"/>
        <v>-2.0461571990938792</v>
      </c>
      <c r="CN53" s="105">
        <f t="shared" si="419"/>
        <v>4617.2410442393402</v>
      </c>
      <c r="CO53" s="105">
        <f>SUM('[1]ПОЛНАЯ СЕБЕСТОИМОСТЬ ВОДА 2020'!AP201)/3</f>
        <v>4616.109184706158</v>
      </c>
      <c r="CP53" s="105">
        <f>SUM('[1]ПОЛНАЯ СЕБЕСТОИМОСТЬ ВОДА 2020'!AQ201)/3</f>
        <v>1.1318595331823131</v>
      </c>
      <c r="CQ53" s="106">
        <f t="shared" si="420"/>
        <v>0</v>
      </c>
      <c r="CR53" s="106">
        <f>SUM('[1]ПОЛНАЯ СЕБЕСТОИМОСТЬ ВОДА 2020'!AS201)</f>
        <v>0</v>
      </c>
      <c r="CS53" s="106">
        <f>SUM('[1]ПОЛНАЯ СЕБЕСТОИМОСТЬ ВОДА 2020'!AT201)</f>
        <v>0</v>
      </c>
      <c r="CT53" s="107">
        <f t="shared" si="421"/>
        <v>4119.7</v>
      </c>
      <c r="CU53" s="107">
        <v>4118.55</v>
      </c>
      <c r="CV53" s="107">
        <v>1.1499999999999999</v>
      </c>
      <c r="CW53" s="105">
        <f t="shared" si="422"/>
        <v>4617.2410442393402</v>
      </c>
      <c r="CX53" s="105">
        <f t="shared" si="423"/>
        <v>4616.109184706158</v>
      </c>
      <c r="CY53" s="105">
        <f t="shared" si="424"/>
        <v>1.1318595331823131</v>
      </c>
      <c r="CZ53" s="106">
        <f t="shared" si="425"/>
        <v>0</v>
      </c>
      <c r="DA53" s="106">
        <f>SUM('[1]ПОЛНАЯ СЕБЕСТОИМОСТЬ ВОДА 2020'!AV201)</f>
        <v>0</v>
      </c>
      <c r="DB53" s="106">
        <f>SUM('[1]ПОЛНАЯ СЕБЕСТОИМОСТЬ ВОДА 2020'!AW201)</f>
        <v>0</v>
      </c>
      <c r="DC53" s="107">
        <f t="shared" si="426"/>
        <v>4005.35</v>
      </c>
      <c r="DD53" s="107">
        <v>4004.35</v>
      </c>
      <c r="DE53" s="107">
        <v>1</v>
      </c>
      <c r="DF53" s="105">
        <f t="shared" si="427"/>
        <v>4617.2410442393402</v>
      </c>
      <c r="DG53" s="105">
        <f t="shared" si="428"/>
        <v>4616.109184706158</v>
      </c>
      <c r="DH53" s="105">
        <f t="shared" si="429"/>
        <v>1.1318595331823131</v>
      </c>
      <c r="DI53" s="106">
        <f t="shared" si="430"/>
        <v>0</v>
      </c>
      <c r="DJ53" s="106">
        <f>SUM('[1]ПОЛНАЯ СЕБЕСТОИМОСТЬ ВОДА 2020'!AY201)</f>
        <v>0</v>
      </c>
      <c r="DK53" s="106">
        <f>SUM('[1]ПОЛНАЯ СЕБЕСТОИМОСТЬ ВОДА 2020'!AZ201)</f>
        <v>0</v>
      </c>
      <c r="DL53" s="107">
        <f t="shared" si="431"/>
        <v>3815.69</v>
      </c>
      <c r="DM53" s="107">
        <v>3813.9</v>
      </c>
      <c r="DN53" s="107">
        <v>1.79</v>
      </c>
      <c r="DO53" s="45">
        <f t="shared" si="384"/>
        <v>13851.72313271802</v>
      </c>
      <c r="DP53" s="45">
        <f t="shared" si="384"/>
        <v>13848.327554118474</v>
      </c>
      <c r="DQ53" s="45">
        <f t="shared" si="384"/>
        <v>3.3955785995469396</v>
      </c>
      <c r="DR53" s="67">
        <f t="shared" si="384"/>
        <v>0</v>
      </c>
      <c r="DS53" s="67">
        <f t="shared" si="384"/>
        <v>0</v>
      </c>
      <c r="DT53" s="67">
        <f t="shared" si="384"/>
        <v>0</v>
      </c>
      <c r="DU53" s="67">
        <f t="shared" si="384"/>
        <v>11940.74</v>
      </c>
      <c r="DV53" s="67">
        <f t="shared" si="384"/>
        <v>11936.8</v>
      </c>
      <c r="DW53" s="67">
        <f t="shared" si="384"/>
        <v>3.94</v>
      </c>
      <c r="DX53" s="68">
        <f t="shared" si="385"/>
        <v>-13851.72313271802</v>
      </c>
      <c r="DY53" s="68">
        <f t="shared" si="385"/>
        <v>-13848.327554118474</v>
      </c>
      <c r="DZ53" s="68">
        <f t="shared" si="385"/>
        <v>-3.3955785995469396</v>
      </c>
      <c r="EA53" s="45">
        <f t="shared" si="386"/>
        <v>41555.169398154059</v>
      </c>
      <c r="EB53" s="45">
        <f t="shared" si="386"/>
        <v>41544.982662355425</v>
      </c>
      <c r="EC53" s="45">
        <f t="shared" si="386"/>
        <v>10.186735798640818</v>
      </c>
      <c r="ED53" s="67">
        <f t="shared" si="386"/>
        <v>14146.950999999999</v>
      </c>
      <c r="EE53" s="67">
        <f t="shared" si="386"/>
        <v>14142.205999999998</v>
      </c>
      <c r="EF53" s="67">
        <f t="shared" si="386"/>
        <v>4.7450000000000001</v>
      </c>
      <c r="EG53" s="67">
        <f t="shared" si="386"/>
        <v>34004.03</v>
      </c>
      <c r="EH53" s="67">
        <f t="shared" si="386"/>
        <v>33992.509999999995</v>
      </c>
      <c r="EI53" s="67">
        <f t="shared" si="386"/>
        <v>11.52</v>
      </c>
      <c r="EJ53" s="68">
        <f t="shared" si="387"/>
        <v>-27408.218398154058</v>
      </c>
      <c r="EK53" s="68">
        <f t="shared" si="387"/>
        <v>-27402.776662355427</v>
      </c>
      <c r="EL53" s="68">
        <f t="shared" si="387"/>
        <v>-5.4417357986408179</v>
      </c>
      <c r="EM53" s="105">
        <f t="shared" si="432"/>
        <v>4617.2410442393402</v>
      </c>
      <c r="EN53" s="105">
        <f>SUM('[1]ПОЛНАЯ СЕБЕСТОИМОСТЬ ВОДА 2020'!BN201)/3</f>
        <v>4616.109184706158</v>
      </c>
      <c r="EO53" s="105">
        <f>SUM('[1]ПОЛНАЯ СЕБЕСТОИМОСТЬ ВОДА 2020'!BO201)/3</f>
        <v>1.1318595331823131</v>
      </c>
      <c r="EP53" s="106">
        <f t="shared" si="433"/>
        <v>0</v>
      </c>
      <c r="EQ53" s="106">
        <f>SUM('[1]ПОЛНАЯ СЕБЕСТОИМОСТЬ ВОДА 2020'!BQ201)</f>
        <v>0</v>
      </c>
      <c r="ER53" s="106">
        <f>SUM('[1]ПОЛНАЯ СЕБЕСТОИМОСТЬ ВОДА 2020'!BR201)</f>
        <v>0</v>
      </c>
      <c r="ES53" s="107">
        <f t="shared" si="434"/>
        <v>3589.3940000000002</v>
      </c>
      <c r="ET53" s="107">
        <v>3588.63</v>
      </c>
      <c r="EU53" s="107">
        <v>0.76400000000000001</v>
      </c>
      <c r="EV53" s="105">
        <f t="shared" si="435"/>
        <v>4617.2410442393402</v>
      </c>
      <c r="EW53" s="105">
        <f t="shared" si="436"/>
        <v>4616.109184706158</v>
      </c>
      <c r="EX53" s="105">
        <f t="shared" si="437"/>
        <v>1.1318595331823131</v>
      </c>
      <c r="EY53" s="106">
        <f t="shared" si="438"/>
        <v>0</v>
      </c>
      <c r="EZ53" s="106">
        <f>SUM('[1]ПОЛНАЯ СЕБЕСТОИМОСТЬ ВОДА 2020'!BT201)</f>
        <v>0</v>
      </c>
      <c r="FA53" s="106">
        <f>SUM('[1]ПОЛНАЯ СЕБЕСТОИМОСТЬ ВОДА 2020'!BU201)</f>
        <v>0</v>
      </c>
      <c r="FB53" s="107">
        <f t="shared" si="439"/>
        <v>3448.6</v>
      </c>
      <c r="FC53" s="107">
        <v>3447.58</v>
      </c>
      <c r="FD53" s="107">
        <v>1.02</v>
      </c>
      <c r="FE53" s="105">
        <f t="shared" si="440"/>
        <v>4617.2410442393402</v>
      </c>
      <c r="FF53" s="105">
        <f t="shared" si="441"/>
        <v>4616.109184706158</v>
      </c>
      <c r="FG53" s="105">
        <f t="shared" si="442"/>
        <v>1.1318595331823131</v>
      </c>
      <c r="FH53" s="106">
        <f t="shared" si="443"/>
        <v>0</v>
      </c>
      <c r="FI53" s="106">
        <f>SUM('[1]ПОЛНАЯ СЕБЕСТОИМОСТЬ ВОДА 2020'!BW201)</f>
        <v>0</v>
      </c>
      <c r="FJ53" s="106">
        <f>SUM('[1]ПОЛНАЯ СЕБЕСТОИМОСТЬ ВОДА 2020'!BX201)</f>
        <v>0</v>
      </c>
      <c r="FK53" s="107">
        <f t="shared" si="444"/>
        <v>3560.6610000000001</v>
      </c>
      <c r="FL53" s="107">
        <v>3559.42</v>
      </c>
      <c r="FM53" s="107">
        <v>1.2410000000000001</v>
      </c>
      <c r="FN53" s="45">
        <f t="shared" si="388"/>
        <v>13851.72313271802</v>
      </c>
      <c r="FO53" s="45">
        <f t="shared" si="388"/>
        <v>13848.327554118474</v>
      </c>
      <c r="FP53" s="45">
        <f t="shared" si="388"/>
        <v>3.3955785995469396</v>
      </c>
      <c r="FQ53" s="67">
        <f t="shared" si="388"/>
        <v>0</v>
      </c>
      <c r="FR53" s="67">
        <f t="shared" si="388"/>
        <v>0</v>
      </c>
      <c r="FS53" s="67">
        <f t="shared" si="388"/>
        <v>0</v>
      </c>
      <c r="FT53" s="67">
        <f t="shared" si="388"/>
        <v>10598.655000000001</v>
      </c>
      <c r="FU53" s="67">
        <f t="shared" si="388"/>
        <v>10595.630000000001</v>
      </c>
      <c r="FV53" s="67">
        <f t="shared" si="388"/>
        <v>3.0250000000000004</v>
      </c>
      <c r="FW53" s="68">
        <f t="shared" si="389"/>
        <v>-13851.72313271802</v>
      </c>
      <c r="FX53" s="68">
        <f t="shared" si="389"/>
        <v>-13848.327554118474</v>
      </c>
      <c r="FY53" s="68">
        <f t="shared" si="389"/>
        <v>-3.3955785995469396</v>
      </c>
      <c r="FZ53" s="45">
        <f t="shared" si="390"/>
        <v>55406.892530872079</v>
      </c>
      <c r="GA53" s="45">
        <f t="shared" si="390"/>
        <v>55393.310216473896</v>
      </c>
      <c r="GB53" s="45">
        <f t="shared" si="390"/>
        <v>13.582314398187759</v>
      </c>
      <c r="GC53" s="67">
        <f t="shared" si="390"/>
        <v>14146.950999999999</v>
      </c>
      <c r="GD53" s="67">
        <f t="shared" si="390"/>
        <v>14142.205999999998</v>
      </c>
      <c r="GE53" s="67">
        <f t="shared" si="390"/>
        <v>4.7450000000000001</v>
      </c>
      <c r="GF53" s="67">
        <f t="shared" si="390"/>
        <v>44602.684999999998</v>
      </c>
      <c r="GG53" s="67">
        <f t="shared" si="390"/>
        <v>44588.14</v>
      </c>
      <c r="GH53" s="67">
        <f t="shared" si="390"/>
        <v>14.545</v>
      </c>
      <c r="GI53" s="68">
        <f t="shared" si="391"/>
        <v>-41259.941530872078</v>
      </c>
      <c r="GJ53" s="68">
        <f t="shared" si="391"/>
        <v>-41251.104216473897</v>
      </c>
      <c r="GK53" s="68">
        <f t="shared" si="391"/>
        <v>-8.8373143981877575</v>
      </c>
      <c r="GL53" s="102"/>
      <c r="GM53" s="78">
        <f t="shared" si="392"/>
        <v>55406.892530872072</v>
      </c>
    </row>
    <row r="54" spans="1:195" ht="18.75" x14ac:dyDescent="0.3">
      <c r="A54" s="104" t="s">
        <v>68</v>
      </c>
      <c r="B54" s="105">
        <f t="shared" si="393"/>
        <v>1382.9347346520485</v>
      </c>
      <c r="C54" s="105">
        <f>SUM('[1]ПОЛНАЯ СЕБЕСТОИМОСТЬ ВОДА 2020'!C202)/3</f>
        <v>1382.5943979902822</v>
      </c>
      <c r="D54" s="105">
        <f>SUM('[1]ПОЛНАЯ СЕБЕСТОИМОСТЬ ВОДА 2020'!D202)/3</f>
        <v>0.34033666176622229</v>
      </c>
      <c r="E54" s="106">
        <f t="shared" si="394"/>
        <v>1048.912</v>
      </c>
      <c r="F54" s="106">
        <f>SUM('[1]ПОЛНАЯ СЕБЕСТОИМОСТЬ ВОДА 2020'!F202)</f>
        <v>1048.5740000000001</v>
      </c>
      <c r="G54" s="106">
        <f>SUM('[1]ПОЛНАЯ СЕБЕСТОИМОСТЬ ВОДА 2020'!G202)</f>
        <v>0.33800000000000002</v>
      </c>
      <c r="H54" s="107">
        <f t="shared" si="395"/>
        <v>1073.6000000000001</v>
      </c>
      <c r="I54" s="107">
        <v>1073.22</v>
      </c>
      <c r="J54" s="107">
        <v>0.38</v>
      </c>
      <c r="K54" s="105">
        <f t="shared" si="396"/>
        <v>1382.9347346520485</v>
      </c>
      <c r="L54" s="105">
        <f t="shared" si="397"/>
        <v>1382.5943979902822</v>
      </c>
      <c r="M54" s="105">
        <f t="shared" si="398"/>
        <v>0.34033666176622229</v>
      </c>
      <c r="N54" s="106">
        <f t="shared" si="399"/>
        <v>1005.3134</v>
      </c>
      <c r="O54" s="106">
        <f>SUM('[1]ПОЛНАЯ СЕБЕСТОИМОСТЬ ВОДА 2020'!I202)</f>
        <v>1005.08</v>
      </c>
      <c r="P54" s="106">
        <f>SUM('[1]ПОЛНАЯ СЕБЕСТОИМОСТЬ ВОДА 2020'!J202)</f>
        <v>0.2334</v>
      </c>
      <c r="Q54" s="107">
        <f t="shared" si="400"/>
        <v>965.3599999999999</v>
      </c>
      <c r="R54" s="107">
        <v>965.06</v>
      </c>
      <c r="S54" s="107">
        <v>0.3</v>
      </c>
      <c r="T54" s="105">
        <f t="shared" si="401"/>
        <v>1382.9347346520485</v>
      </c>
      <c r="U54" s="105">
        <f t="shared" si="402"/>
        <v>1382.5943979902822</v>
      </c>
      <c r="V54" s="105">
        <f t="shared" si="403"/>
        <v>0.34033666176622229</v>
      </c>
      <c r="W54" s="106">
        <f t="shared" si="404"/>
        <v>1110.1200000000001</v>
      </c>
      <c r="X54" s="106">
        <f>SUM('[1]ПОЛНАЯ СЕБЕСТОИМОСТЬ ВОДА 2020'!L202)</f>
        <v>1109.7900000000002</v>
      </c>
      <c r="Y54" s="106">
        <f>SUM('[1]ПОЛНАЯ СЕБЕСТОИМОСТЬ ВОДА 2020'!M202)</f>
        <v>0.33</v>
      </c>
      <c r="Z54" s="107">
        <f t="shared" si="405"/>
        <v>1124.03</v>
      </c>
      <c r="AA54" s="107">
        <v>1123.69</v>
      </c>
      <c r="AB54" s="107">
        <v>0.34</v>
      </c>
      <c r="AC54" s="45">
        <f t="shared" si="378"/>
        <v>4148.804203956146</v>
      </c>
      <c r="AD54" s="45">
        <f t="shared" si="378"/>
        <v>4147.7831939708467</v>
      </c>
      <c r="AE54" s="45">
        <f t="shared" si="378"/>
        <v>1.0210099852986669</v>
      </c>
      <c r="AF54" s="67">
        <f t="shared" si="378"/>
        <v>3164.3454000000002</v>
      </c>
      <c r="AG54" s="67">
        <f t="shared" si="378"/>
        <v>3163.4440000000004</v>
      </c>
      <c r="AH54" s="67">
        <f t="shared" si="378"/>
        <v>0.90139999999999998</v>
      </c>
      <c r="AI54" s="67">
        <f t="shared" si="378"/>
        <v>3162.99</v>
      </c>
      <c r="AJ54" s="67">
        <f t="shared" si="378"/>
        <v>3161.9700000000003</v>
      </c>
      <c r="AK54" s="67">
        <f t="shared" si="378"/>
        <v>1.02</v>
      </c>
      <c r="AL54" s="68">
        <f t="shared" si="379"/>
        <v>-984.45880395614586</v>
      </c>
      <c r="AM54" s="68">
        <f t="shared" si="379"/>
        <v>-984.33919397084628</v>
      </c>
      <c r="AN54" s="68">
        <f t="shared" si="379"/>
        <v>-0.11960998529866695</v>
      </c>
      <c r="AO54" s="105">
        <f t="shared" si="406"/>
        <v>1382.9347346520485</v>
      </c>
      <c r="AP54" s="105">
        <f>SUM('[1]ПОЛНАЯ СЕБЕСТОИМОСТЬ ВОДА 2020'!R202)/3</f>
        <v>1382.5943979902822</v>
      </c>
      <c r="AQ54" s="105">
        <f>SUM('[1]ПОЛНАЯ СЕБЕСТОИМОСТЬ ВОДА 2020'!S202)/3</f>
        <v>0.34033666176622229</v>
      </c>
      <c r="AR54" s="105">
        <f t="shared" si="407"/>
        <v>1106.79</v>
      </c>
      <c r="AS54" s="105">
        <f>SUM('[1]ПОЛНАЯ СЕБЕСТОИМОСТЬ ВОДА 2020'!U202)</f>
        <v>1106.25</v>
      </c>
      <c r="AT54" s="105">
        <f>SUM('[1]ПОЛНАЯ СЕБЕСТОИМОСТЬ ВОДА 2020'!V202)</f>
        <v>0.54</v>
      </c>
      <c r="AU54" s="107">
        <f t="shared" si="408"/>
        <v>1171.6399999999999</v>
      </c>
      <c r="AV54" s="107">
        <v>1171.3399999999999</v>
      </c>
      <c r="AW54" s="107">
        <v>0.3</v>
      </c>
      <c r="AX54" s="105">
        <f t="shared" si="409"/>
        <v>1382.9347346520485</v>
      </c>
      <c r="AY54" s="105">
        <f t="shared" si="410"/>
        <v>1382.5943979902822</v>
      </c>
      <c r="AZ54" s="105">
        <f t="shared" si="411"/>
        <v>0.34033666176622229</v>
      </c>
      <c r="BA54" s="105">
        <f t="shared" si="412"/>
        <v>0</v>
      </c>
      <c r="BB54" s="105">
        <f>SUM('[1]ПОЛНАЯ СЕБЕСТОИМОСТЬ ВОДА 2020'!X202)</f>
        <v>0</v>
      </c>
      <c r="BC54" s="105">
        <f>SUM('[1]ПОЛНАЯ СЕБЕСТОИМОСТЬ ВОДА 2020'!Y202)</f>
        <v>0</v>
      </c>
      <c r="BD54" s="107">
        <f t="shared" si="413"/>
        <v>1217.3100000000002</v>
      </c>
      <c r="BE54" s="107">
        <v>1216.8800000000001</v>
      </c>
      <c r="BF54" s="107">
        <v>0.43</v>
      </c>
      <c r="BG54" s="105">
        <f t="shared" si="414"/>
        <v>1382.9347346520485</v>
      </c>
      <c r="BH54" s="105">
        <f t="shared" si="415"/>
        <v>1382.5943979902822</v>
      </c>
      <c r="BI54" s="105">
        <f t="shared" si="416"/>
        <v>0.34033666176622229</v>
      </c>
      <c r="BJ54" s="106">
        <f t="shared" si="417"/>
        <v>0</v>
      </c>
      <c r="BK54" s="106">
        <f>SUM('[1]ПОЛНАЯ СЕБЕСТОИМОСТЬ ВОДА 2020'!AA202)</f>
        <v>0</v>
      </c>
      <c r="BL54" s="106">
        <f>SUM('[1]ПОЛНАЯ СЕБЕСТОИМОСТЬ ВОДА 2020'!AB202)</f>
        <v>0</v>
      </c>
      <c r="BM54" s="107">
        <f t="shared" si="418"/>
        <v>1145.01</v>
      </c>
      <c r="BN54" s="107">
        <v>1144.48</v>
      </c>
      <c r="BO54" s="107">
        <v>0.53</v>
      </c>
      <c r="BP54" s="45">
        <f t="shared" si="380"/>
        <v>4148.804203956146</v>
      </c>
      <c r="BQ54" s="45">
        <f t="shared" si="380"/>
        <v>4147.7831939708467</v>
      </c>
      <c r="BR54" s="45">
        <f t="shared" si="380"/>
        <v>1.0210099852986669</v>
      </c>
      <c r="BS54" s="67">
        <f t="shared" si="380"/>
        <v>1106.79</v>
      </c>
      <c r="BT54" s="67">
        <f t="shared" si="380"/>
        <v>1106.25</v>
      </c>
      <c r="BU54" s="67">
        <f t="shared" si="380"/>
        <v>0.54</v>
      </c>
      <c r="BV54" s="67">
        <f t="shared" si="380"/>
        <v>3533.96</v>
      </c>
      <c r="BW54" s="67">
        <f t="shared" si="380"/>
        <v>3532.7000000000003</v>
      </c>
      <c r="BX54" s="67">
        <f t="shared" si="380"/>
        <v>1.26</v>
      </c>
      <c r="BY54" s="68">
        <f t="shared" si="381"/>
        <v>-3042.014203956146</v>
      </c>
      <c r="BZ54" s="68">
        <f t="shared" si="381"/>
        <v>-3041.5331939708467</v>
      </c>
      <c r="CA54" s="68">
        <f t="shared" si="381"/>
        <v>-0.4810099852986669</v>
      </c>
      <c r="CB54" s="45">
        <f t="shared" si="382"/>
        <v>8297.608407912292</v>
      </c>
      <c r="CC54" s="45">
        <f t="shared" si="382"/>
        <v>8295.5663879416934</v>
      </c>
      <c r="CD54" s="45">
        <f t="shared" si="382"/>
        <v>2.0420199705973339</v>
      </c>
      <c r="CE54" s="67">
        <f t="shared" si="382"/>
        <v>4271.1354000000001</v>
      </c>
      <c r="CF54" s="67">
        <f t="shared" si="382"/>
        <v>4269.6940000000004</v>
      </c>
      <c r="CG54" s="67">
        <f t="shared" si="382"/>
        <v>1.4414</v>
      </c>
      <c r="CH54" s="67">
        <f t="shared" si="382"/>
        <v>6696.95</v>
      </c>
      <c r="CI54" s="67">
        <f t="shared" si="382"/>
        <v>6694.67</v>
      </c>
      <c r="CJ54" s="67">
        <f t="shared" si="382"/>
        <v>2.2800000000000002</v>
      </c>
      <c r="CK54" s="68">
        <f t="shared" si="383"/>
        <v>-4026.4730079122919</v>
      </c>
      <c r="CL54" s="68">
        <f t="shared" si="383"/>
        <v>-4025.872387941693</v>
      </c>
      <c r="CM54" s="68">
        <f t="shared" si="383"/>
        <v>-0.60061997059733385</v>
      </c>
      <c r="CN54" s="105">
        <f t="shared" si="419"/>
        <v>1382.9347346520485</v>
      </c>
      <c r="CO54" s="105">
        <f>SUM('[1]ПОЛНАЯ СЕБЕСТОИМОСТЬ ВОДА 2020'!AP202)/3</f>
        <v>1382.5943979902822</v>
      </c>
      <c r="CP54" s="105">
        <f>SUM('[1]ПОЛНАЯ СЕБЕСТОИМОСТЬ ВОДА 2020'!AQ202)/3</f>
        <v>0.34033666176622229</v>
      </c>
      <c r="CQ54" s="106">
        <f t="shared" si="420"/>
        <v>0</v>
      </c>
      <c r="CR54" s="106">
        <f>SUM('[1]ПОЛНАЯ СЕБЕСТОИМОСТЬ ВОДА 2020'!AS202)</f>
        <v>0</v>
      </c>
      <c r="CS54" s="106">
        <f>SUM('[1]ПОЛНАЯ СЕБЕСТОИМОСТЬ ВОДА 2020'!AT202)</f>
        <v>0</v>
      </c>
      <c r="CT54" s="107">
        <f t="shared" si="421"/>
        <v>1243.6799999999998</v>
      </c>
      <c r="CU54" s="107">
        <v>1243.33</v>
      </c>
      <c r="CV54" s="107">
        <v>0.35</v>
      </c>
      <c r="CW54" s="105">
        <f t="shared" si="422"/>
        <v>1382.9347346520485</v>
      </c>
      <c r="CX54" s="105">
        <f t="shared" si="423"/>
        <v>1382.5943979902822</v>
      </c>
      <c r="CY54" s="105">
        <f t="shared" si="424"/>
        <v>0.34033666176622229</v>
      </c>
      <c r="CZ54" s="106">
        <f t="shared" si="425"/>
        <v>0</v>
      </c>
      <c r="DA54" s="106">
        <f>SUM('[1]ПОЛНАЯ СЕБЕСТОИМОСТЬ ВОДА 2020'!AV202)</f>
        <v>0</v>
      </c>
      <c r="DB54" s="106">
        <f>SUM('[1]ПОЛНАЯ СЕБЕСТОИМОСТЬ ВОДА 2020'!AW202)</f>
        <v>0</v>
      </c>
      <c r="DC54" s="107">
        <f t="shared" si="426"/>
        <v>1212.1599999999999</v>
      </c>
      <c r="DD54" s="107">
        <v>1211.8599999999999</v>
      </c>
      <c r="DE54" s="107">
        <v>0.3</v>
      </c>
      <c r="DF54" s="105">
        <f t="shared" si="427"/>
        <v>1382.9347346520485</v>
      </c>
      <c r="DG54" s="105">
        <f t="shared" si="428"/>
        <v>1382.5943979902822</v>
      </c>
      <c r="DH54" s="105">
        <f t="shared" si="429"/>
        <v>0.34033666176622229</v>
      </c>
      <c r="DI54" s="106">
        <f t="shared" si="430"/>
        <v>0</v>
      </c>
      <c r="DJ54" s="106">
        <f>SUM('[1]ПОЛНАЯ СЕБЕСТОИМОСТЬ ВОДА 2020'!AY202)</f>
        <v>0</v>
      </c>
      <c r="DK54" s="106">
        <f>SUM('[1]ПОЛНАЯ СЕБЕСТОИМОСТЬ ВОДА 2020'!AZ202)</f>
        <v>0</v>
      </c>
      <c r="DL54" s="107">
        <f t="shared" si="431"/>
        <v>1137.22</v>
      </c>
      <c r="DM54" s="107">
        <v>1136.68</v>
      </c>
      <c r="DN54" s="107">
        <v>0.54</v>
      </c>
      <c r="DO54" s="45">
        <f t="shared" si="384"/>
        <v>4148.804203956146</v>
      </c>
      <c r="DP54" s="45">
        <f t="shared" si="384"/>
        <v>4147.7831939708467</v>
      </c>
      <c r="DQ54" s="45">
        <f t="shared" si="384"/>
        <v>1.0210099852986669</v>
      </c>
      <c r="DR54" s="67">
        <f t="shared" si="384"/>
        <v>0</v>
      </c>
      <c r="DS54" s="67">
        <f t="shared" si="384"/>
        <v>0</v>
      </c>
      <c r="DT54" s="67">
        <f t="shared" si="384"/>
        <v>0</v>
      </c>
      <c r="DU54" s="67">
        <f t="shared" si="384"/>
        <v>3593.0599999999995</v>
      </c>
      <c r="DV54" s="67">
        <f t="shared" si="384"/>
        <v>3591.87</v>
      </c>
      <c r="DW54" s="67">
        <f t="shared" si="384"/>
        <v>1.19</v>
      </c>
      <c r="DX54" s="68">
        <f t="shared" si="385"/>
        <v>-4148.804203956146</v>
      </c>
      <c r="DY54" s="68">
        <f t="shared" si="385"/>
        <v>-4147.7831939708467</v>
      </c>
      <c r="DZ54" s="68">
        <f t="shared" si="385"/>
        <v>-1.0210099852986669</v>
      </c>
      <c r="EA54" s="45">
        <f t="shared" si="386"/>
        <v>12446.412611868438</v>
      </c>
      <c r="EB54" s="45">
        <f t="shared" si="386"/>
        <v>12443.34958191254</v>
      </c>
      <c r="EC54" s="45">
        <f t="shared" si="386"/>
        <v>3.0630299558960008</v>
      </c>
      <c r="ED54" s="67">
        <f t="shared" si="386"/>
        <v>4271.1354000000001</v>
      </c>
      <c r="EE54" s="67">
        <f t="shared" si="386"/>
        <v>4269.6940000000004</v>
      </c>
      <c r="EF54" s="67">
        <f t="shared" si="386"/>
        <v>1.4414</v>
      </c>
      <c r="EG54" s="67">
        <f t="shared" si="386"/>
        <v>10290.009999999998</v>
      </c>
      <c r="EH54" s="67">
        <f t="shared" si="386"/>
        <v>10286.540000000001</v>
      </c>
      <c r="EI54" s="67">
        <f t="shared" si="386"/>
        <v>3.47</v>
      </c>
      <c r="EJ54" s="68">
        <f t="shared" si="387"/>
        <v>-8175.2772118684379</v>
      </c>
      <c r="EK54" s="68">
        <f t="shared" si="387"/>
        <v>-8173.6555819125397</v>
      </c>
      <c r="EL54" s="68">
        <f t="shared" si="387"/>
        <v>-1.6216299558960008</v>
      </c>
      <c r="EM54" s="105">
        <f t="shared" si="432"/>
        <v>1382.9347346520485</v>
      </c>
      <c r="EN54" s="105">
        <f>SUM('[1]ПОЛНАЯ СЕБЕСТОИМОСТЬ ВОДА 2020'!BN202)/3</f>
        <v>1382.5943979902822</v>
      </c>
      <c r="EO54" s="105">
        <f>SUM('[1]ПОЛНАЯ СЕБЕСТОИМОСТЬ ВОДА 2020'!BO202)/3</f>
        <v>0.34033666176622229</v>
      </c>
      <c r="EP54" s="106">
        <f t="shared" si="433"/>
        <v>0</v>
      </c>
      <c r="EQ54" s="106">
        <f>SUM('[1]ПОЛНАЯ СЕБЕСТОИМОСТЬ ВОДА 2020'!BQ202)</f>
        <v>0</v>
      </c>
      <c r="ER54" s="106">
        <f>SUM('[1]ПОЛНАЯ СЕБЕСТОИМОСТЬ ВОДА 2020'!BR202)</f>
        <v>0</v>
      </c>
      <c r="ES54" s="107">
        <f t="shared" si="434"/>
        <v>1084.5609999999999</v>
      </c>
      <c r="ET54" s="107">
        <v>1084.33</v>
      </c>
      <c r="EU54" s="107">
        <v>0.23100000000000001</v>
      </c>
      <c r="EV54" s="105">
        <f t="shared" si="435"/>
        <v>1382.9347346520485</v>
      </c>
      <c r="EW54" s="105">
        <f t="shared" si="436"/>
        <v>1382.5943979902822</v>
      </c>
      <c r="EX54" s="105">
        <f t="shared" si="437"/>
        <v>0.34033666176622229</v>
      </c>
      <c r="EY54" s="106">
        <f t="shared" si="438"/>
        <v>0</v>
      </c>
      <c r="EZ54" s="106">
        <f>SUM('[1]ПОЛНАЯ СЕБЕСТОИМОСТЬ ВОДА 2020'!BT202)</f>
        <v>0</v>
      </c>
      <c r="FA54" s="106">
        <f>SUM('[1]ПОЛНАЯ СЕБЕСТОИМОСТЬ ВОДА 2020'!BU202)</f>
        <v>0</v>
      </c>
      <c r="FB54" s="107">
        <f t="shared" si="439"/>
        <v>1075.45</v>
      </c>
      <c r="FC54" s="107">
        <v>1075.1400000000001</v>
      </c>
      <c r="FD54" s="107">
        <v>0.31</v>
      </c>
      <c r="FE54" s="105">
        <f t="shared" si="440"/>
        <v>1382.9347346520485</v>
      </c>
      <c r="FF54" s="105">
        <f t="shared" si="441"/>
        <v>1382.5943979902822</v>
      </c>
      <c r="FG54" s="105">
        <f t="shared" si="442"/>
        <v>0.34033666176622229</v>
      </c>
      <c r="FH54" s="106">
        <f t="shared" si="443"/>
        <v>0</v>
      </c>
      <c r="FI54" s="106">
        <f>SUM('[1]ПОЛНАЯ СЕБЕСТОИМОСТЬ ВОДА 2020'!BW202)</f>
        <v>0</v>
      </c>
      <c r="FJ54" s="106">
        <f>SUM('[1]ПОЛНАЯ СЕБЕСТОИМОСТЬ ВОДА 2020'!BX202)</f>
        <v>0</v>
      </c>
      <c r="FK54" s="107">
        <f t="shared" si="444"/>
        <v>1079.2950000000001</v>
      </c>
      <c r="FL54" s="107">
        <v>1078.92</v>
      </c>
      <c r="FM54" s="107">
        <v>0.375</v>
      </c>
      <c r="FN54" s="45">
        <f t="shared" si="388"/>
        <v>4148.804203956146</v>
      </c>
      <c r="FO54" s="45">
        <f t="shared" si="388"/>
        <v>4147.7831939708467</v>
      </c>
      <c r="FP54" s="45">
        <f t="shared" si="388"/>
        <v>1.0210099852986669</v>
      </c>
      <c r="FQ54" s="67">
        <f t="shared" si="388"/>
        <v>0</v>
      </c>
      <c r="FR54" s="67">
        <f t="shared" si="388"/>
        <v>0</v>
      </c>
      <c r="FS54" s="67">
        <f t="shared" si="388"/>
        <v>0</v>
      </c>
      <c r="FT54" s="67">
        <f t="shared" si="388"/>
        <v>3239.306</v>
      </c>
      <c r="FU54" s="67">
        <f t="shared" si="388"/>
        <v>3238.3900000000003</v>
      </c>
      <c r="FV54" s="67">
        <f t="shared" si="388"/>
        <v>0.91600000000000004</v>
      </c>
      <c r="FW54" s="68">
        <f t="shared" si="389"/>
        <v>-4148.804203956146</v>
      </c>
      <c r="FX54" s="68">
        <f t="shared" si="389"/>
        <v>-4147.7831939708467</v>
      </c>
      <c r="FY54" s="68">
        <f t="shared" si="389"/>
        <v>-1.0210099852986669</v>
      </c>
      <c r="FZ54" s="45">
        <f t="shared" si="390"/>
        <v>16595.216815824584</v>
      </c>
      <c r="GA54" s="45">
        <f t="shared" si="390"/>
        <v>16591.132775883387</v>
      </c>
      <c r="GB54" s="45">
        <f t="shared" si="390"/>
        <v>4.0840399411946677</v>
      </c>
      <c r="GC54" s="67">
        <f t="shared" si="390"/>
        <v>4271.1354000000001</v>
      </c>
      <c r="GD54" s="67">
        <f t="shared" si="390"/>
        <v>4269.6940000000004</v>
      </c>
      <c r="GE54" s="67">
        <f t="shared" si="390"/>
        <v>1.4414</v>
      </c>
      <c r="GF54" s="67">
        <f t="shared" si="390"/>
        <v>13529.315999999999</v>
      </c>
      <c r="GG54" s="67">
        <f t="shared" si="390"/>
        <v>13524.93</v>
      </c>
      <c r="GH54" s="67">
        <f t="shared" si="390"/>
        <v>4.3860000000000001</v>
      </c>
      <c r="GI54" s="68">
        <f t="shared" si="391"/>
        <v>-12324.081415824585</v>
      </c>
      <c r="GJ54" s="68">
        <f t="shared" si="391"/>
        <v>-12321.438775883387</v>
      </c>
      <c r="GK54" s="68">
        <f t="shared" si="391"/>
        <v>-2.6426399411946679</v>
      </c>
      <c r="GL54" s="102"/>
      <c r="GM54" s="78">
        <f t="shared" si="392"/>
        <v>16595.21681582458</v>
      </c>
    </row>
    <row r="55" spans="1:195" ht="18.75" x14ac:dyDescent="0.3">
      <c r="A55" s="108" t="s">
        <v>69</v>
      </c>
      <c r="B55" s="109">
        <f>SUM(B54/B53)</f>
        <v>0.29951538622343632</v>
      </c>
      <c r="C55" s="109">
        <f t="shared" ref="C55:BN55" si="445">SUM(C54/C53)</f>
        <v>0.2995150986833281</v>
      </c>
      <c r="D55" s="109">
        <f t="shared" si="445"/>
        <v>0.30068807284711263</v>
      </c>
      <c r="E55" s="109">
        <f>SUM(E54/E53)</f>
        <v>0.30242487830630171</v>
      </c>
      <c r="F55" s="109">
        <f t="shared" si="445"/>
        <v>0.3024250847725512</v>
      </c>
      <c r="G55" s="109">
        <f t="shared" si="445"/>
        <v>0.30178571428571427</v>
      </c>
      <c r="H55" s="109">
        <f t="shared" si="445"/>
        <v>0.30213571904980341</v>
      </c>
      <c r="I55" s="109">
        <f t="shared" si="445"/>
        <v>0.30213591358375724</v>
      </c>
      <c r="J55" s="109">
        <f t="shared" si="445"/>
        <v>0.30158730158730157</v>
      </c>
      <c r="K55" s="109">
        <f>SUM(K54/K53)</f>
        <v>0.29951538622343632</v>
      </c>
      <c r="L55" s="109">
        <f t="shared" si="445"/>
        <v>0.2995150986833281</v>
      </c>
      <c r="M55" s="109">
        <f t="shared" si="445"/>
        <v>0.30068807284711263</v>
      </c>
      <c r="N55" s="109">
        <f>SUM(N54/N53)</f>
        <v>0.30096302093031746</v>
      </c>
      <c r="O55" s="109">
        <f t="shared" si="445"/>
        <v>0.30096297491845453</v>
      </c>
      <c r="P55" s="109">
        <f t="shared" si="445"/>
        <v>0.30116129032258065</v>
      </c>
      <c r="Q55" s="109">
        <f t="shared" si="445"/>
        <v>0.30046749624944746</v>
      </c>
      <c r="R55" s="109">
        <f t="shared" si="445"/>
        <v>0.30046764180256919</v>
      </c>
      <c r="S55" s="109">
        <f t="shared" si="445"/>
        <v>0.3</v>
      </c>
      <c r="T55" s="109">
        <f>SUM(T54/T53)</f>
        <v>0.29951538622343632</v>
      </c>
      <c r="U55" s="109">
        <f t="shared" si="445"/>
        <v>0.2995150986833281</v>
      </c>
      <c r="V55" s="109">
        <f t="shared" si="445"/>
        <v>0.30068807284711263</v>
      </c>
      <c r="W55" s="109">
        <f>SUM(W54/W53)</f>
        <v>0.30199293793763843</v>
      </c>
      <c r="X55" s="109">
        <f t="shared" si="445"/>
        <v>0.30199189093580781</v>
      </c>
      <c r="Y55" s="109">
        <f t="shared" si="445"/>
        <v>0.30555555555555552</v>
      </c>
      <c r="Z55" s="109">
        <f t="shared" si="445"/>
        <v>0.30197838924082937</v>
      </c>
      <c r="AA55" s="109">
        <f t="shared" si="445"/>
        <v>0.30197872128865466</v>
      </c>
      <c r="AB55" s="109">
        <f t="shared" si="445"/>
        <v>0.30088495575221241</v>
      </c>
      <c r="AC55" s="110">
        <f t="shared" si="445"/>
        <v>0.29951538622343638</v>
      </c>
      <c r="AD55" s="110">
        <f t="shared" si="445"/>
        <v>0.2995150986833281</v>
      </c>
      <c r="AE55" s="110">
        <f t="shared" si="445"/>
        <v>0.30068807284711263</v>
      </c>
      <c r="AF55" s="110">
        <f t="shared" si="445"/>
        <v>0.30180770137957041</v>
      </c>
      <c r="AG55" s="110">
        <f t="shared" si="445"/>
        <v>0.30180736535585095</v>
      </c>
      <c r="AH55" s="110">
        <f t="shared" si="445"/>
        <v>0.30299159663865544</v>
      </c>
      <c r="AI55" s="110">
        <f t="shared" si="445"/>
        <v>0.30156886861261667</v>
      </c>
      <c r="AJ55" s="110">
        <f t="shared" si="445"/>
        <v>0.30156908973339208</v>
      </c>
      <c r="AK55" s="110">
        <f t="shared" si="445"/>
        <v>0.30088495575221241</v>
      </c>
      <c r="AL55" s="76">
        <f t="shared" si="379"/>
        <v>2.2923151561340394E-3</v>
      </c>
      <c r="AM55" s="76">
        <f t="shared" si="379"/>
        <v>2.292266672522858E-3</v>
      </c>
      <c r="AN55" s="76">
        <f t="shared" si="379"/>
        <v>2.3035237915428053E-3</v>
      </c>
      <c r="AO55" s="109">
        <f>SUM(AO54/AO53)</f>
        <v>0.29951538622343632</v>
      </c>
      <c r="AP55" s="109">
        <f t="shared" si="445"/>
        <v>0.2995150986833281</v>
      </c>
      <c r="AQ55" s="109">
        <f t="shared" si="445"/>
        <v>0.30068807284711263</v>
      </c>
      <c r="AR55" s="109">
        <f>SUM(AR54/AR53)</f>
        <v>0.30221089967807208</v>
      </c>
      <c r="AS55" s="109">
        <f t="shared" si="445"/>
        <v>0.30220951007228447</v>
      </c>
      <c r="AT55" s="109">
        <f t="shared" si="445"/>
        <v>0.30508474576271188</v>
      </c>
      <c r="AU55" s="109">
        <f t="shared" si="445"/>
        <v>0.31120578829379197</v>
      </c>
      <c r="AV55" s="109">
        <f t="shared" si="445"/>
        <v>0.31120959235672174</v>
      </c>
      <c r="AW55" s="109">
        <f t="shared" si="445"/>
        <v>0.29702970297029702</v>
      </c>
      <c r="AX55" s="109">
        <f>SUM(AX54/AX53)</f>
        <v>0.29951538622343632</v>
      </c>
      <c r="AY55" s="109">
        <f t="shared" si="445"/>
        <v>0.2995150986833281</v>
      </c>
      <c r="AZ55" s="109">
        <f t="shared" si="445"/>
        <v>0.30068807284711263</v>
      </c>
      <c r="BA55" s="109" t="e">
        <f>SUM(BA54/BA53)</f>
        <v>#DIV/0!</v>
      </c>
      <c r="BB55" s="109" t="e">
        <f t="shared" si="445"/>
        <v>#DIV/0!</v>
      </c>
      <c r="BC55" s="109" t="e">
        <f t="shared" si="445"/>
        <v>#DIV/0!</v>
      </c>
      <c r="BD55" s="109">
        <f t="shared" si="445"/>
        <v>0.30247634477000762</v>
      </c>
      <c r="BE55" s="109">
        <f t="shared" si="445"/>
        <v>0.30247622456538059</v>
      </c>
      <c r="BF55" s="109">
        <f t="shared" si="445"/>
        <v>0.30281690140845069</v>
      </c>
      <c r="BG55" s="109">
        <f>SUM(BG54/BG53)</f>
        <v>0.29951538622343632</v>
      </c>
      <c r="BH55" s="109">
        <f t="shared" si="445"/>
        <v>0.2995150986833281</v>
      </c>
      <c r="BI55" s="109">
        <f t="shared" si="445"/>
        <v>0.30068807284711263</v>
      </c>
      <c r="BJ55" s="109" t="e">
        <f>SUM(BJ54/BJ53)</f>
        <v>#DIV/0!</v>
      </c>
      <c r="BK55" s="109" t="e">
        <f t="shared" si="445"/>
        <v>#DIV/0!</v>
      </c>
      <c r="BL55" s="109" t="e">
        <f t="shared" si="445"/>
        <v>#DIV/0!</v>
      </c>
      <c r="BM55" s="109">
        <f t="shared" si="445"/>
        <v>0.30247099473784311</v>
      </c>
      <c r="BN55" s="109">
        <f t="shared" si="445"/>
        <v>0.30247161553586904</v>
      </c>
      <c r="BO55" s="109">
        <f t="shared" ref="BO55:DW55" si="446">SUM(BO54/BO53)</f>
        <v>0.30113636363636365</v>
      </c>
      <c r="BP55" s="110">
        <f t="shared" si="446"/>
        <v>0.29951538622343638</v>
      </c>
      <c r="BQ55" s="110">
        <f t="shared" si="446"/>
        <v>0.2995150986833281</v>
      </c>
      <c r="BR55" s="110">
        <f t="shared" si="446"/>
        <v>0.30068807284711263</v>
      </c>
      <c r="BS55" s="110">
        <f t="shared" si="446"/>
        <v>0.30221089967807208</v>
      </c>
      <c r="BT55" s="110">
        <f t="shared" si="446"/>
        <v>0.30220951007228447</v>
      </c>
      <c r="BU55" s="110">
        <f t="shared" si="446"/>
        <v>0.30508474576271188</v>
      </c>
      <c r="BV55" s="110">
        <f t="shared" si="446"/>
        <v>0.30531393954473668</v>
      </c>
      <c r="BW55" s="110">
        <f t="shared" si="446"/>
        <v>0.30531560456845558</v>
      </c>
      <c r="BX55" s="110">
        <f t="shared" si="446"/>
        <v>0.30071599045346065</v>
      </c>
      <c r="BY55" s="76">
        <f t="shared" si="381"/>
        <v>2.6955134546357007E-3</v>
      </c>
      <c r="BZ55" s="76">
        <f t="shared" si="381"/>
        <v>2.6944113889563748E-3</v>
      </c>
      <c r="CA55" s="76">
        <f t="shared" si="381"/>
        <v>4.3966729155992534E-3</v>
      </c>
      <c r="CB55" s="110">
        <f t="shared" si="446"/>
        <v>0.29951538622343638</v>
      </c>
      <c r="CC55" s="110">
        <f t="shared" si="446"/>
        <v>0.2995150986833281</v>
      </c>
      <c r="CD55" s="110">
        <f t="shared" si="446"/>
        <v>0.30068807284711263</v>
      </c>
      <c r="CE55" s="110">
        <f t="shared" si="446"/>
        <v>0.30191207985381446</v>
      </c>
      <c r="CF55" s="110">
        <f t="shared" si="446"/>
        <v>0.30191145568095962</v>
      </c>
      <c r="CG55" s="110">
        <f t="shared" si="446"/>
        <v>0.30377239199157008</v>
      </c>
      <c r="CH55" s="110">
        <f t="shared" si="446"/>
        <v>0.30353360718188444</v>
      </c>
      <c r="CI55" s="110">
        <f t="shared" si="446"/>
        <v>0.30353454955655473</v>
      </c>
      <c r="CJ55" s="110">
        <f t="shared" si="446"/>
        <v>0.30079155672823227</v>
      </c>
      <c r="CK55" s="76">
        <f t="shared" si="383"/>
        <v>2.3966936303780884E-3</v>
      </c>
      <c r="CL55" s="76">
        <f t="shared" si="383"/>
        <v>2.3963569976315213E-3</v>
      </c>
      <c r="CM55" s="76">
        <f t="shared" si="383"/>
        <v>3.084319144457448E-3</v>
      </c>
      <c r="CN55" s="109">
        <f>SUM(CN54/CN53)</f>
        <v>0.29951538622343632</v>
      </c>
      <c r="CO55" s="109">
        <f t="shared" si="446"/>
        <v>0.2995150986833281</v>
      </c>
      <c r="CP55" s="109">
        <f t="shared" si="446"/>
        <v>0.30068807284711263</v>
      </c>
      <c r="CQ55" s="109" t="e">
        <f>SUM(CQ54/CQ53)</f>
        <v>#DIV/0!</v>
      </c>
      <c r="CR55" s="109" t="e">
        <f t="shared" si="446"/>
        <v>#DIV/0!</v>
      </c>
      <c r="CS55" s="109" t="e">
        <f t="shared" si="446"/>
        <v>#DIV/0!</v>
      </c>
      <c r="CT55" s="109">
        <f t="shared" si="446"/>
        <v>0.30188605966453863</v>
      </c>
      <c r="CU55" s="109">
        <f t="shared" si="446"/>
        <v>0.30188537227907875</v>
      </c>
      <c r="CV55" s="109">
        <f t="shared" si="446"/>
        <v>0.30434782608695654</v>
      </c>
      <c r="CW55" s="109">
        <f>SUM(CW54/CW53)</f>
        <v>0.29951538622343632</v>
      </c>
      <c r="CX55" s="109">
        <f t="shared" si="446"/>
        <v>0.2995150986833281</v>
      </c>
      <c r="CY55" s="109">
        <f t="shared" si="446"/>
        <v>0.30068807284711263</v>
      </c>
      <c r="CZ55" s="109" t="e">
        <f>SUM(CZ54/CZ53)</f>
        <v>#DIV/0!</v>
      </c>
      <c r="DA55" s="109" t="e">
        <f t="shared" si="446"/>
        <v>#DIV/0!</v>
      </c>
      <c r="DB55" s="109" t="e">
        <f t="shared" si="446"/>
        <v>#DIV/0!</v>
      </c>
      <c r="DC55" s="109">
        <f t="shared" si="446"/>
        <v>0.30263522538604615</v>
      </c>
      <c r="DD55" s="109">
        <f t="shared" si="446"/>
        <v>0.30263588347671905</v>
      </c>
      <c r="DE55" s="109">
        <f t="shared" si="446"/>
        <v>0.3</v>
      </c>
      <c r="DF55" s="109">
        <f>SUM(DF54/DF53)</f>
        <v>0.29951538622343632</v>
      </c>
      <c r="DG55" s="109">
        <f t="shared" si="446"/>
        <v>0.2995150986833281</v>
      </c>
      <c r="DH55" s="109">
        <f t="shared" si="446"/>
        <v>0.30068807284711263</v>
      </c>
      <c r="DI55" s="109" t="e">
        <f>SUM(DI54/DI53)</f>
        <v>#DIV/0!</v>
      </c>
      <c r="DJ55" s="109" t="e">
        <f t="shared" si="446"/>
        <v>#DIV/0!</v>
      </c>
      <c r="DK55" s="109" t="e">
        <f t="shared" si="446"/>
        <v>#DIV/0!</v>
      </c>
      <c r="DL55" s="109">
        <f t="shared" si="446"/>
        <v>0.29803783850365201</v>
      </c>
      <c r="DM55" s="109">
        <f t="shared" si="446"/>
        <v>0.29803613099452003</v>
      </c>
      <c r="DN55" s="109">
        <f t="shared" si="446"/>
        <v>0.3016759776536313</v>
      </c>
      <c r="DO55" s="110">
        <f t="shared" si="446"/>
        <v>0.29951538622343638</v>
      </c>
      <c r="DP55" s="110">
        <f t="shared" si="446"/>
        <v>0.2995150986833281</v>
      </c>
      <c r="DQ55" s="110">
        <f t="shared" si="446"/>
        <v>0.30068807284711263</v>
      </c>
      <c r="DR55" s="110" t="e">
        <f t="shared" si="446"/>
        <v>#DIV/0!</v>
      </c>
      <c r="DS55" s="110" t="e">
        <f t="shared" si="446"/>
        <v>#DIV/0!</v>
      </c>
      <c r="DT55" s="110" t="e">
        <f t="shared" si="446"/>
        <v>#DIV/0!</v>
      </c>
      <c r="DU55" s="110">
        <f t="shared" si="446"/>
        <v>0.30090764893968042</v>
      </c>
      <c r="DV55" s="110">
        <f t="shared" si="446"/>
        <v>0.30090727833255143</v>
      </c>
      <c r="DW55" s="110">
        <f t="shared" si="446"/>
        <v>0.3020304568527919</v>
      </c>
      <c r="DX55" s="76" t="e">
        <f t="shared" si="385"/>
        <v>#DIV/0!</v>
      </c>
      <c r="DY55" s="76" t="e">
        <f t="shared" si="385"/>
        <v>#DIV/0!</v>
      </c>
      <c r="DZ55" s="76" t="e">
        <f t="shared" si="385"/>
        <v>#DIV/0!</v>
      </c>
      <c r="EA55" s="110">
        <f t="shared" ref="EA55:GH55" si="447">SUM(EA54/EA53)</f>
        <v>0.29951538622343638</v>
      </c>
      <c r="EB55" s="110">
        <f t="shared" si="447"/>
        <v>0.2995150986833281</v>
      </c>
      <c r="EC55" s="110">
        <f t="shared" si="447"/>
        <v>0.30068807284711269</v>
      </c>
      <c r="ED55" s="110">
        <f t="shared" si="447"/>
        <v>0.30191207985381446</v>
      </c>
      <c r="EE55" s="110">
        <f t="shared" si="447"/>
        <v>0.30191145568095962</v>
      </c>
      <c r="EF55" s="110">
        <f t="shared" si="447"/>
        <v>0.30377239199157008</v>
      </c>
      <c r="EG55" s="110">
        <f t="shared" si="447"/>
        <v>0.30261148457991593</v>
      </c>
      <c r="EH55" s="110">
        <f t="shared" si="447"/>
        <v>0.30261195775186955</v>
      </c>
      <c r="EI55" s="110">
        <f>SUM(EI54/EI53)</f>
        <v>0.30121527777777779</v>
      </c>
      <c r="EJ55" s="76">
        <f t="shared" si="387"/>
        <v>2.3966936303780884E-3</v>
      </c>
      <c r="EK55" s="76">
        <f t="shared" si="387"/>
        <v>2.3963569976315213E-3</v>
      </c>
      <c r="EL55" s="76">
        <f t="shared" si="387"/>
        <v>3.0843191444573925E-3</v>
      </c>
      <c r="EM55" s="109">
        <f>SUM(EM54/EM53)</f>
        <v>0.29951538622343632</v>
      </c>
      <c r="EN55" s="109">
        <f t="shared" si="447"/>
        <v>0.2995150986833281</v>
      </c>
      <c r="EO55" s="109">
        <f t="shared" si="447"/>
        <v>0.30068807284711263</v>
      </c>
      <c r="EP55" s="109" t="e">
        <f>SUM(EP54/EP53)</f>
        <v>#DIV/0!</v>
      </c>
      <c r="EQ55" s="109" t="e">
        <f>SUM(EQ54/EQ53)</f>
        <v>#DIV/0!</v>
      </c>
      <c r="ER55" s="109" t="e">
        <f>SUM(ER54/ER53)</f>
        <v>#DIV/0!</v>
      </c>
      <c r="ES55" s="109">
        <f t="shared" ref="ES55:EU55" si="448">SUM(ES54/ES53)</f>
        <v>0.3021571329310741</v>
      </c>
      <c r="ET55" s="109">
        <f t="shared" si="448"/>
        <v>0.30215709058888768</v>
      </c>
      <c r="EU55" s="109">
        <f t="shared" si="448"/>
        <v>0.30235602094240838</v>
      </c>
      <c r="EV55" s="109">
        <f>SUM(EV54/EV53)</f>
        <v>0.29951538622343632</v>
      </c>
      <c r="EW55" s="109">
        <f t="shared" si="447"/>
        <v>0.2995150986833281</v>
      </c>
      <c r="EX55" s="109">
        <f t="shared" si="447"/>
        <v>0.30068807284711263</v>
      </c>
      <c r="EY55" s="109" t="e">
        <f>SUM(EY54/EY53)</f>
        <v>#DIV/0!</v>
      </c>
      <c r="EZ55" s="109" t="e">
        <f t="shared" si="447"/>
        <v>#DIV/0!</v>
      </c>
      <c r="FA55" s="109" t="e">
        <f t="shared" si="447"/>
        <v>#DIV/0!</v>
      </c>
      <c r="FB55" s="109">
        <f t="shared" si="447"/>
        <v>0.31185118598851708</v>
      </c>
      <c r="FC55" s="109">
        <f t="shared" si="447"/>
        <v>0.31185353204276628</v>
      </c>
      <c r="FD55" s="109">
        <f t="shared" si="447"/>
        <v>0.30392156862745096</v>
      </c>
      <c r="FE55" s="109">
        <f>SUM(FE54/FE53)</f>
        <v>0.29951538622343632</v>
      </c>
      <c r="FF55" s="109">
        <f t="shared" si="447"/>
        <v>0.2995150986833281</v>
      </c>
      <c r="FG55" s="109">
        <f t="shared" si="447"/>
        <v>0.30068807284711263</v>
      </c>
      <c r="FH55" s="109" t="e">
        <f t="shared" si="447"/>
        <v>#DIV/0!</v>
      </c>
      <c r="FI55" s="109" t="e">
        <f t="shared" si="447"/>
        <v>#DIV/0!</v>
      </c>
      <c r="FJ55" s="109" t="e">
        <f t="shared" si="447"/>
        <v>#DIV/0!</v>
      </c>
      <c r="FK55" s="109">
        <f t="shared" si="447"/>
        <v>0.3031164719135015</v>
      </c>
      <c r="FL55" s="109">
        <f t="shared" si="447"/>
        <v>0.30311679992807816</v>
      </c>
      <c r="FM55" s="109">
        <f t="shared" si="447"/>
        <v>0.30217566478646252</v>
      </c>
      <c r="FN55" s="110">
        <f t="shared" si="447"/>
        <v>0.29951538622343638</v>
      </c>
      <c r="FO55" s="110">
        <f t="shared" si="447"/>
        <v>0.2995150986833281</v>
      </c>
      <c r="FP55" s="110">
        <f t="shared" si="447"/>
        <v>0.30068807284711263</v>
      </c>
      <c r="FQ55" s="110" t="e">
        <f t="shared" si="447"/>
        <v>#DIV/0!</v>
      </c>
      <c r="FR55" s="110" t="e">
        <f t="shared" si="447"/>
        <v>#DIV/0!</v>
      </c>
      <c r="FS55" s="110" t="e">
        <f t="shared" si="447"/>
        <v>#DIV/0!</v>
      </c>
      <c r="FT55" s="110">
        <f t="shared" si="447"/>
        <v>0.30563368653852774</v>
      </c>
      <c r="FU55" s="110">
        <f t="shared" si="447"/>
        <v>0.30563449271067411</v>
      </c>
      <c r="FV55" s="110">
        <f t="shared" si="447"/>
        <v>0.30280991735537188</v>
      </c>
      <c r="FW55" s="76" t="e">
        <f t="shared" si="389"/>
        <v>#DIV/0!</v>
      </c>
      <c r="FX55" s="76" t="e">
        <f t="shared" si="389"/>
        <v>#DIV/0!</v>
      </c>
      <c r="FY55" s="76" t="e">
        <f t="shared" si="389"/>
        <v>#DIV/0!</v>
      </c>
      <c r="FZ55" s="110">
        <f t="shared" si="447"/>
        <v>0.29951538622343638</v>
      </c>
      <c r="GA55" s="110">
        <f t="shared" si="447"/>
        <v>0.2995150986833281</v>
      </c>
      <c r="GB55" s="110">
        <f t="shared" si="447"/>
        <v>0.30068807284711263</v>
      </c>
      <c r="GC55" s="110">
        <f t="shared" si="447"/>
        <v>0.30191207985381446</v>
      </c>
      <c r="GD55" s="110">
        <f t="shared" si="447"/>
        <v>0.30191145568095962</v>
      </c>
      <c r="GE55" s="110">
        <f t="shared" si="447"/>
        <v>0.30377239199157008</v>
      </c>
      <c r="GF55" s="110">
        <f t="shared" si="447"/>
        <v>0.30332963138878299</v>
      </c>
      <c r="GG55" s="110">
        <f t="shared" si="447"/>
        <v>0.30333021292209095</v>
      </c>
      <c r="GH55" s="110">
        <f t="shared" si="447"/>
        <v>0.30154692334135441</v>
      </c>
      <c r="GI55" s="76">
        <f t="shared" si="391"/>
        <v>2.3966936303780884E-3</v>
      </c>
      <c r="GJ55" s="68">
        <f t="shared" si="391"/>
        <v>2.3963569976315213E-3</v>
      </c>
      <c r="GK55" s="68">
        <f t="shared" si="391"/>
        <v>3.084319144457448E-3</v>
      </c>
      <c r="GL55" s="102"/>
      <c r="GM55" s="78">
        <f t="shared" si="392"/>
        <v>3.5941846346812358</v>
      </c>
    </row>
    <row r="56" spans="1:195" ht="18.75" x14ac:dyDescent="0.3">
      <c r="A56" s="104" t="s">
        <v>70</v>
      </c>
      <c r="B56" s="105">
        <f t="shared" ref="B56:B80" si="449">SUM(C56:D56)</f>
        <v>1892.6703076376118</v>
      </c>
      <c r="C56" s="105">
        <f>SUM('[1]ПОЛНАЯ СЕБЕСТОИМОСТЬ ВОДА 2020'!C204)/3</f>
        <v>1892.3561061486523</v>
      </c>
      <c r="D56" s="105">
        <f>SUM('[1]ПОЛНАЯ СЕБЕСТОИМОСТЬ ВОДА 2020'!D204)/3</f>
        <v>0.31420148895940075</v>
      </c>
      <c r="E56" s="106">
        <f t="shared" ref="E56:E75" si="450">SUM(F56:G56)</f>
        <v>1658.6309999999999</v>
      </c>
      <c r="F56" s="106">
        <f>SUM('[1]ПОЛНАЯ СЕБЕСТОИМОСТЬ ВОДА 2020'!F204)</f>
        <v>1658.6309999999999</v>
      </c>
      <c r="G56" s="106">
        <f>SUM('[1]ПОЛНАЯ СЕБЕСТОИМОСТЬ ВОДА 2020'!G204)</f>
        <v>0</v>
      </c>
      <c r="H56" s="111">
        <f>SUM(H57:H60)</f>
        <v>2131.41</v>
      </c>
      <c r="I56" s="111">
        <f t="shared" ref="I56:J56" si="451">SUM(I57:I60)</f>
        <v>2131.41</v>
      </c>
      <c r="J56" s="111">
        <f t="shared" si="451"/>
        <v>0</v>
      </c>
      <c r="K56" s="105">
        <f t="shared" ref="K56:K77" si="452">SUM(L56:M56)</f>
        <v>1892.6703076376118</v>
      </c>
      <c r="L56" s="105">
        <f t="shared" ref="L56:L75" si="453">SUM(C56)</f>
        <v>1892.3561061486523</v>
      </c>
      <c r="M56" s="105">
        <f t="shared" ref="M56:M75" si="454">SUM(D56)</f>
        <v>0.31420148895940075</v>
      </c>
      <c r="N56" s="106">
        <f t="shared" ref="N56:N77" si="455">SUM(O56:P56)</f>
        <v>1847.116</v>
      </c>
      <c r="O56" s="106">
        <f>SUM('[1]ПОЛНАЯ СЕБЕСТОИМОСТЬ ВОДА 2020'!I204)</f>
        <v>1847.116</v>
      </c>
      <c r="P56" s="106">
        <f>SUM('[1]ПОЛНАЯ СЕБЕСТОИМОСТЬ ВОДА 2020'!J204)</f>
        <v>0</v>
      </c>
      <c r="Q56" s="111">
        <f>SUM(Q57:Q60)</f>
        <v>2040.59</v>
      </c>
      <c r="R56" s="111">
        <f t="shared" ref="R56:S56" si="456">SUM(R57:R60)</f>
        <v>2040.59</v>
      </c>
      <c r="S56" s="111">
        <f t="shared" si="456"/>
        <v>0</v>
      </c>
      <c r="T56" s="105">
        <f t="shared" ref="T56:T77" si="457">SUM(U56:V56)</f>
        <v>1892.6703076376118</v>
      </c>
      <c r="U56" s="105">
        <f t="shared" ref="U56:U75" si="458">SUM(L56)</f>
        <v>1892.3561061486523</v>
      </c>
      <c r="V56" s="105">
        <f t="shared" ref="V56:V75" si="459">SUM(M56)</f>
        <v>0.31420148895940075</v>
      </c>
      <c r="W56" s="106">
        <f t="shared" ref="W56:W77" si="460">SUM(X56:Y56)</f>
        <v>1777.2000000000003</v>
      </c>
      <c r="X56" s="106">
        <f>SUM('[1]ПОЛНАЯ СЕБЕСТОИМОСТЬ ВОДА 2020'!L204)</f>
        <v>1777.2000000000003</v>
      </c>
      <c r="Y56" s="106">
        <f>SUM('[1]ПОЛНАЯ СЕБЕСТОИМОСТЬ ВОДА 2020'!M204)</f>
        <v>0</v>
      </c>
      <c r="Z56" s="111">
        <f>SUM(Z57:Z60)</f>
        <v>2006.3500000000001</v>
      </c>
      <c r="AA56" s="111">
        <f t="shared" ref="AA56:AB56" si="461">SUM(AA57:AA60)</f>
        <v>2006.3500000000001</v>
      </c>
      <c r="AB56" s="111">
        <f t="shared" si="461"/>
        <v>0</v>
      </c>
      <c r="AC56" s="45">
        <f t="shared" ref="AC56:AK75" si="462">SUM(B56+K56+T56)</f>
        <v>5678.0109229128357</v>
      </c>
      <c r="AD56" s="45">
        <f t="shared" si="462"/>
        <v>5677.0683184459567</v>
      </c>
      <c r="AE56" s="45">
        <f t="shared" si="462"/>
        <v>0.94260446687820232</v>
      </c>
      <c r="AF56" s="67">
        <f t="shared" si="462"/>
        <v>5282.9470000000001</v>
      </c>
      <c r="AG56" s="67">
        <f t="shared" si="462"/>
        <v>5282.9470000000001</v>
      </c>
      <c r="AH56" s="67">
        <f t="shared" si="462"/>
        <v>0</v>
      </c>
      <c r="AI56" s="67">
        <f t="shared" si="462"/>
        <v>6178.35</v>
      </c>
      <c r="AJ56" s="67">
        <f t="shared" si="462"/>
        <v>6178.35</v>
      </c>
      <c r="AK56" s="67">
        <f t="shared" si="462"/>
        <v>0</v>
      </c>
      <c r="AL56" s="68">
        <f t="shared" si="379"/>
        <v>-395.06392291283555</v>
      </c>
      <c r="AM56" s="68">
        <f t="shared" si="379"/>
        <v>-394.1213184459566</v>
      </c>
      <c r="AN56" s="68">
        <f t="shared" si="379"/>
        <v>-0.94260446687820232</v>
      </c>
      <c r="AO56" s="105">
        <f t="shared" ref="AO56:AO77" si="463">SUM(AP56:AQ56)</f>
        <v>1892.6703076376118</v>
      </c>
      <c r="AP56" s="105">
        <f>SUM('[1]ПОЛНАЯ СЕБЕСТОИМОСТЬ ВОДА 2020'!R204)/3</f>
        <v>1892.3561061486523</v>
      </c>
      <c r="AQ56" s="105">
        <f>SUM('[1]ПОЛНАЯ СЕБЕСТОИМОСТЬ ВОДА 2020'!S204)/3</f>
        <v>0.31420148895940075</v>
      </c>
      <c r="AR56" s="105">
        <f t="shared" ref="AR56:AR77" si="464">SUM(AS56:AT56)</f>
        <v>1323.9349999999999</v>
      </c>
      <c r="AS56" s="105">
        <f>SUM('[1]ПОЛНАЯ СЕБЕСТОИМОСТЬ ВОДА 2020'!U204)</f>
        <v>1323.9349999999999</v>
      </c>
      <c r="AT56" s="105">
        <f>SUM('[1]ПОЛНАЯ СЕБЕСТОИМОСТЬ ВОДА 2020'!V204)</f>
        <v>0</v>
      </c>
      <c r="AU56" s="111">
        <f>SUM(AU57:AU60)</f>
        <v>1728.53</v>
      </c>
      <c r="AV56" s="111">
        <f t="shared" ref="AV56:AW56" si="465">SUM(AV57:AV60)</f>
        <v>1728.53</v>
      </c>
      <c r="AW56" s="111">
        <f t="shared" si="465"/>
        <v>0</v>
      </c>
      <c r="AX56" s="105">
        <f t="shared" ref="AX56:AX77" si="466">SUM(AY56:AZ56)</f>
        <v>1892.6703076376118</v>
      </c>
      <c r="AY56" s="105">
        <f t="shared" ref="AY56:AY75" si="467">SUM(AP56)</f>
        <v>1892.3561061486523</v>
      </c>
      <c r="AZ56" s="105">
        <f t="shared" ref="AZ56:AZ75" si="468">SUM(AQ56)</f>
        <v>0.31420148895940075</v>
      </c>
      <c r="BA56" s="105">
        <f t="shared" ref="BA56:BA77" si="469">SUM(BB56:BC56)</f>
        <v>0</v>
      </c>
      <c r="BB56" s="105">
        <f>SUM('[1]ПОЛНАЯ СЕБЕСТОИМОСТЬ ВОДА 2020'!X204)</f>
        <v>0</v>
      </c>
      <c r="BC56" s="105">
        <f>SUM('[1]ПОЛНАЯ СЕБЕСТОИМОСТЬ ВОДА 2020'!Y204)</f>
        <v>0</v>
      </c>
      <c r="BD56" s="111">
        <f>SUM(BD57:BD60)</f>
        <v>1368.58</v>
      </c>
      <c r="BE56" s="111">
        <f t="shared" ref="BE56:BF56" si="470">SUM(BE57:BE60)</f>
        <v>1368.58</v>
      </c>
      <c r="BF56" s="111">
        <f t="shared" si="470"/>
        <v>0</v>
      </c>
      <c r="BG56" s="105">
        <f t="shared" ref="BG56:BG77" si="471">SUM(BH56:BI56)</f>
        <v>1892.6703076376118</v>
      </c>
      <c r="BH56" s="105">
        <f t="shared" ref="BH56:BH75" si="472">SUM(AY56)</f>
        <v>1892.3561061486523</v>
      </c>
      <c r="BI56" s="105">
        <f t="shared" ref="BI56:BI75" si="473">SUM(AZ56)</f>
        <v>0.31420148895940075</v>
      </c>
      <c r="BJ56" s="106">
        <f t="shared" ref="BJ56:BJ77" si="474">SUM(BK56:BL56)</f>
        <v>0</v>
      </c>
      <c r="BK56" s="106">
        <f>SUM('[1]ПОЛНАЯ СЕБЕСТОИМОСТЬ ВОДА 2020'!AA204)</f>
        <v>0</v>
      </c>
      <c r="BL56" s="106">
        <f>SUM('[1]ПОЛНАЯ СЕБЕСТОИМОСТЬ ВОДА 2020'!AB204)</f>
        <v>0</v>
      </c>
      <c r="BM56" s="111">
        <f>SUM(BM57:BM60)</f>
        <v>1570.83</v>
      </c>
      <c r="BN56" s="111">
        <f t="shared" ref="BN56:BO56" si="475">SUM(BN57:BN60)</f>
        <v>1570.83</v>
      </c>
      <c r="BO56" s="111">
        <f t="shared" si="475"/>
        <v>0</v>
      </c>
      <c r="BP56" s="45">
        <f t="shared" ref="BP56:BX72" si="476">SUM(AO56+AX56+BG56)</f>
        <v>5678.0109229128357</v>
      </c>
      <c r="BQ56" s="45">
        <f t="shared" si="476"/>
        <v>5677.0683184459567</v>
      </c>
      <c r="BR56" s="45">
        <f t="shared" si="476"/>
        <v>0.94260446687820232</v>
      </c>
      <c r="BS56" s="112">
        <f t="shared" si="476"/>
        <v>1323.9349999999999</v>
      </c>
      <c r="BT56" s="112">
        <f t="shared" si="476"/>
        <v>1323.9349999999999</v>
      </c>
      <c r="BU56" s="112">
        <f t="shared" si="476"/>
        <v>0</v>
      </c>
      <c r="BV56" s="112">
        <f t="shared" si="476"/>
        <v>4667.9399999999996</v>
      </c>
      <c r="BW56" s="112">
        <f t="shared" si="476"/>
        <v>4667.9399999999996</v>
      </c>
      <c r="BX56" s="112">
        <f t="shared" si="476"/>
        <v>0</v>
      </c>
      <c r="BY56" s="113">
        <f t="shared" si="381"/>
        <v>-4354.0759229128362</v>
      </c>
      <c r="BZ56" s="113">
        <f t="shared" si="381"/>
        <v>-4353.1333184459563</v>
      </c>
      <c r="CA56" s="113">
        <f t="shared" si="381"/>
        <v>-0.94260446687820232</v>
      </c>
      <c r="CB56" s="45">
        <f t="shared" ref="CB56:CJ72" si="477">SUM(AC56+BP56)</f>
        <v>11356.021845825671</v>
      </c>
      <c r="CC56" s="45">
        <f t="shared" si="477"/>
        <v>11354.136636891913</v>
      </c>
      <c r="CD56" s="45">
        <f t="shared" si="477"/>
        <v>1.8852089337564046</v>
      </c>
      <c r="CE56" s="112">
        <f t="shared" si="477"/>
        <v>6606.8819999999996</v>
      </c>
      <c r="CF56" s="112">
        <f t="shared" si="477"/>
        <v>6606.8819999999996</v>
      </c>
      <c r="CG56" s="112">
        <f t="shared" si="477"/>
        <v>0</v>
      </c>
      <c r="CH56" s="112">
        <f t="shared" si="477"/>
        <v>10846.29</v>
      </c>
      <c r="CI56" s="112">
        <f t="shared" si="477"/>
        <v>10846.29</v>
      </c>
      <c r="CJ56" s="112">
        <f t="shared" si="477"/>
        <v>0</v>
      </c>
      <c r="CK56" s="113">
        <f t="shared" si="383"/>
        <v>-4749.1398458256717</v>
      </c>
      <c r="CL56" s="113">
        <f t="shared" si="383"/>
        <v>-4747.2546368919138</v>
      </c>
      <c r="CM56" s="113">
        <f t="shared" si="383"/>
        <v>-1.8852089337564046</v>
      </c>
      <c r="CN56" s="105">
        <f t="shared" ref="CN56:CN77" si="478">SUM(CO56:CP56)</f>
        <v>1892.6703076376118</v>
      </c>
      <c r="CO56" s="105">
        <f>SUM('[1]ПОЛНАЯ СЕБЕСТОИМОСТЬ ВОДА 2020'!AP204)/3</f>
        <v>1892.3561061486523</v>
      </c>
      <c r="CP56" s="105">
        <f>SUM('[1]ПОЛНАЯ СЕБЕСТОИМОСТЬ ВОДА 2020'!AQ204)/3</f>
        <v>0.31420148895940075</v>
      </c>
      <c r="CQ56" s="106">
        <f t="shared" ref="CQ56:CQ77" si="479">SUM(CR56:CS56)</f>
        <v>0</v>
      </c>
      <c r="CR56" s="106">
        <f>SUM('[1]ПОЛНАЯ СЕБЕСТОИМОСТЬ ВОДА 2020'!AS204)</f>
        <v>0</v>
      </c>
      <c r="CS56" s="106">
        <f>SUM('[1]ПОЛНАЯ СЕБЕСТОИМОСТЬ ВОДА 2020'!AT204)</f>
        <v>0</v>
      </c>
      <c r="CT56" s="111">
        <f>SUM(CT57:CT60)</f>
        <v>1298.5999999999999</v>
      </c>
      <c r="CU56" s="111">
        <f t="shared" ref="CU56:CV56" si="480">SUM(CU57:CU60)</f>
        <v>1298.5999999999999</v>
      </c>
      <c r="CV56" s="111">
        <f t="shared" si="480"/>
        <v>0</v>
      </c>
      <c r="CW56" s="105">
        <f t="shared" ref="CW56:CW77" si="481">SUM(CX56:CY56)</f>
        <v>1892.6703076376118</v>
      </c>
      <c r="CX56" s="105">
        <f t="shared" ref="CX56:CX75" si="482">SUM(CO56)</f>
        <v>1892.3561061486523</v>
      </c>
      <c r="CY56" s="105">
        <f t="shared" ref="CY56:CY75" si="483">SUM(CP56)</f>
        <v>0.31420148895940075</v>
      </c>
      <c r="CZ56" s="106">
        <f t="shared" ref="CZ56:CZ75" si="484">SUM(DA56:DB56)</f>
        <v>0</v>
      </c>
      <c r="DA56" s="106">
        <f>SUM('[1]ПОЛНАЯ СЕБЕСТОИМОСТЬ ВОДА 2020'!AV204)</f>
        <v>0</v>
      </c>
      <c r="DB56" s="106">
        <f>SUM('[1]ПОЛНАЯ СЕБЕСТОИМОСТЬ ВОДА 2020'!AW204)</f>
        <v>0</v>
      </c>
      <c r="DC56" s="111">
        <f>SUM(DC57:DC60)</f>
        <v>1594.48</v>
      </c>
      <c r="DD56" s="111">
        <f t="shared" ref="DD56:DE56" si="485">SUM(DD57:DD60)</f>
        <v>1594.48</v>
      </c>
      <c r="DE56" s="111">
        <f t="shared" si="485"/>
        <v>0</v>
      </c>
      <c r="DF56" s="105">
        <f t="shared" ref="DF56:DF77" si="486">SUM(DG56:DH56)</f>
        <v>1892.6703076376118</v>
      </c>
      <c r="DG56" s="105">
        <f t="shared" ref="DG56:DG75" si="487">SUM(CX56)</f>
        <v>1892.3561061486523</v>
      </c>
      <c r="DH56" s="105">
        <f t="shared" ref="DH56:DH75" si="488">SUM(CY56)</f>
        <v>0.31420148895940075</v>
      </c>
      <c r="DI56" s="106">
        <f t="shared" ref="DI56:DI77" si="489">SUM(DJ56:DK56)</f>
        <v>0</v>
      </c>
      <c r="DJ56" s="106">
        <f>SUM('[1]ПОЛНАЯ СЕБЕСТОИМОСТЬ ВОДА 2020'!AY204)</f>
        <v>0</v>
      </c>
      <c r="DK56" s="106">
        <f>SUM('[1]ПОЛНАЯ СЕБЕСТОИМОСТЬ ВОДА 2020'!AZ204)</f>
        <v>0</v>
      </c>
      <c r="DL56" s="111">
        <f>SUM(DL57:DL60)</f>
        <v>1426.01</v>
      </c>
      <c r="DM56" s="111">
        <f t="shared" ref="DM56:DN56" si="490">SUM(DM57:DM60)</f>
        <v>1426.01</v>
      </c>
      <c r="DN56" s="111">
        <f t="shared" si="490"/>
        <v>0</v>
      </c>
      <c r="DO56" s="45">
        <f t="shared" ref="DO56:DW72" si="491">SUM(CN56+CW56+DF56)</f>
        <v>5678.0109229128357</v>
      </c>
      <c r="DP56" s="45">
        <f t="shared" si="491"/>
        <v>5677.0683184459567</v>
      </c>
      <c r="DQ56" s="45">
        <f t="shared" si="491"/>
        <v>0.94260446687820232</v>
      </c>
      <c r="DR56" s="112">
        <f t="shared" si="491"/>
        <v>0</v>
      </c>
      <c r="DS56" s="112">
        <f t="shared" si="491"/>
        <v>0</v>
      </c>
      <c r="DT56" s="112">
        <f t="shared" si="491"/>
        <v>0</v>
      </c>
      <c r="DU56" s="112">
        <f t="shared" si="491"/>
        <v>4319.09</v>
      </c>
      <c r="DV56" s="112">
        <f t="shared" si="491"/>
        <v>4319.09</v>
      </c>
      <c r="DW56" s="112">
        <f t="shared" si="491"/>
        <v>0</v>
      </c>
      <c r="DX56" s="113">
        <f t="shared" si="385"/>
        <v>-5678.0109229128357</v>
      </c>
      <c r="DY56" s="113">
        <f t="shared" si="385"/>
        <v>-5677.0683184459567</v>
      </c>
      <c r="DZ56" s="113">
        <f t="shared" si="385"/>
        <v>-0.94260446687820232</v>
      </c>
      <c r="EA56" s="45">
        <f t="shared" ref="EA56:EI72" si="492">SUM(CB56+DO56)</f>
        <v>17034.032768738507</v>
      </c>
      <c r="EB56" s="45">
        <f t="shared" si="492"/>
        <v>17031.204955337871</v>
      </c>
      <c r="EC56" s="45">
        <f t="shared" si="492"/>
        <v>2.8278134006346072</v>
      </c>
      <c r="ED56" s="112">
        <f t="shared" si="492"/>
        <v>6606.8819999999996</v>
      </c>
      <c r="EE56" s="112">
        <f t="shared" si="492"/>
        <v>6606.8819999999996</v>
      </c>
      <c r="EF56" s="112">
        <f t="shared" si="492"/>
        <v>0</v>
      </c>
      <c r="EG56" s="112">
        <f t="shared" si="492"/>
        <v>15165.380000000001</v>
      </c>
      <c r="EH56" s="112">
        <f t="shared" si="492"/>
        <v>15165.380000000001</v>
      </c>
      <c r="EI56" s="112">
        <f t="shared" si="492"/>
        <v>0</v>
      </c>
      <c r="EJ56" s="113">
        <f t="shared" si="387"/>
        <v>-10427.150768738507</v>
      </c>
      <c r="EK56" s="113">
        <f t="shared" si="387"/>
        <v>-10424.322955337871</v>
      </c>
      <c r="EL56" s="113">
        <f t="shared" si="387"/>
        <v>-2.8278134006346072</v>
      </c>
      <c r="EM56" s="105">
        <f t="shared" ref="EM56:EM75" si="493">SUM(EN56:EO56)</f>
        <v>1892.6703076376118</v>
      </c>
      <c r="EN56" s="105">
        <f>SUM('[1]ПОЛНАЯ СЕБЕСТОИМОСТЬ ВОДА 2020'!BN204)/3</f>
        <v>1892.3561061486523</v>
      </c>
      <c r="EO56" s="105">
        <f>SUM('[1]ПОЛНАЯ СЕБЕСТОИМОСТЬ ВОДА 2020'!BO204)/3</f>
        <v>0.31420148895940075</v>
      </c>
      <c r="EP56" s="106">
        <f t="shared" ref="EP56:EP75" si="494">SUM(EQ56:ER56)</f>
        <v>0</v>
      </c>
      <c r="EQ56" s="106">
        <f>SUM('[1]ПОЛНАЯ СЕБЕСТОИМОСТЬ ВОДА 2020'!BQ204)</f>
        <v>0</v>
      </c>
      <c r="ER56" s="106">
        <f>SUM('[1]ПОЛНАЯ СЕБЕСТОИМОСТЬ ВОДА 2020'!BR204)</f>
        <v>0</v>
      </c>
      <c r="ES56" s="111">
        <f>SUM(ES57:ES60)</f>
        <v>1633.51</v>
      </c>
      <c r="ET56" s="111">
        <f t="shared" ref="ET56:EU56" si="495">SUM(ET57:ET60)</f>
        <v>1633.51</v>
      </c>
      <c r="EU56" s="111">
        <f t="shared" si="495"/>
        <v>0</v>
      </c>
      <c r="EV56" s="105">
        <f t="shared" ref="EV56:EV75" si="496">SUM(EW56:EX56)</f>
        <v>1892.6703076376118</v>
      </c>
      <c r="EW56" s="105">
        <f t="shared" ref="EW56:EW75" si="497">SUM(EN56)</f>
        <v>1892.3561061486523</v>
      </c>
      <c r="EX56" s="105">
        <f t="shared" ref="EX56:EX75" si="498">SUM(EO56)</f>
        <v>0.31420148895940075</v>
      </c>
      <c r="EY56" s="106">
        <f t="shared" ref="EY56:EY75" si="499">SUM(EZ56:FA56)</f>
        <v>0</v>
      </c>
      <c r="EZ56" s="106">
        <f>SUM('[1]ПОЛНАЯ СЕБЕСТОИМОСТЬ ВОДА 2020'!BT204)</f>
        <v>0</v>
      </c>
      <c r="FA56" s="106">
        <f>SUM('[1]ПОЛНАЯ СЕБЕСТОИМОСТЬ ВОДА 2020'!BU204)</f>
        <v>0</v>
      </c>
      <c r="FB56" s="111">
        <f>SUM(FB57:FB60)</f>
        <v>2221.09</v>
      </c>
      <c r="FC56" s="111">
        <f t="shared" ref="FC56:FD56" si="500">SUM(FC57:FC60)</f>
        <v>2221.09</v>
      </c>
      <c r="FD56" s="111">
        <f t="shared" si="500"/>
        <v>0</v>
      </c>
      <c r="FE56" s="105">
        <f t="shared" ref="FE56:FE75" si="501">SUM(FF56:FG56)</f>
        <v>1892.6703076376118</v>
      </c>
      <c r="FF56" s="105">
        <f t="shared" ref="FF56:FF75" si="502">SUM(EW56)</f>
        <v>1892.3561061486523</v>
      </c>
      <c r="FG56" s="105">
        <f t="shared" ref="FG56:FG75" si="503">SUM(EX56)</f>
        <v>0.31420148895940075</v>
      </c>
      <c r="FH56" s="106">
        <f t="shared" si="443"/>
        <v>0</v>
      </c>
      <c r="FI56" s="106">
        <f>SUM('[1]ПОЛНАЯ СЕБЕСТОИМОСТЬ ВОДА 2020'!BW204)</f>
        <v>0</v>
      </c>
      <c r="FJ56" s="106">
        <f>SUM('[1]ПОЛНАЯ СЕБЕСТОИМОСТЬ ВОДА 2020'!BX204)</f>
        <v>0</v>
      </c>
      <c r="FK56" s="111">
        <f>SUM(FK57:FK60)</f>
        <v>1873.95</v>
      </c>
      <c r="FL56" s="111">
        <f t="shared" ref="FL56:FM56" si="504">SUM(FL57:FL60)</f>
        <v>1873.95</v>
      </c>
      <c r="FM56" s="111">
        <f t="shared" si="504"/>
        <v>0</v>
      </c>
      <c r="FN56" s="45">
        <f t="shared" ref="FN56:FV75" si="505">SUM(EM56+EV56+FE56)</f>
        <v>5678.0109229128357</v>
      </c>
      <c r="FO56" s="45">
        <f t="shared" si="505"/>
        <v>5677.0683184459567</v>
      </c>
      <c r="FP56" s="45">
        <f t="shared" si="505"/>
        <v>0.94260446687820232</v>
      </c>
      <c r="FQ56" s="67">
        <f t="shared" si="505"/>
        <v>0</v>
      </c>
      <c r="FR56" s="67">
        <f t="shared" si="505"/>
        <v>0</v>
      </c>
      <c r="FS56" s="67">
        <f t="shared" si="505"/>
        <v>0</v>
      </c>
      <c r="FT56" s="67">
        <f t="shared" si="505"/>
        <v>5728.55</v>
      </c>
      <c r="FU56" s="67">
        <f t="shared" si="505"/>
        <v>5728.55</v>
      </c>
      <c r="FV56" s="67">
        <f t="shared" si="505"/>
        <v>0</v>
      </c>
      <c r="FW56" s="68">
        <f t="shared" si="389"/>
        <v>-5678.0109229128357</v>
      </c>
      <c r="FX56" s="68">
        <f t="shared" si="389"/>
        <v>-5677.0683184459567</v>
      </c>
      <c r="FY56" s="68">
        <f t="shared" si="389"/>
        <v>-0.94260446687820232</v>
      </c>
      <c r="FZ56" s="45">
        <f t="shared" ref="FZ56:GH75" si="506">SUM(EA56+FN56)</f>
        <v>22712.043691651343</v>
      </c>
      <c r="GA56" s="45">
        <f t="shared" si="506"/>
        <v>22708.273273783827</v>
      </c>
      <c r="GB56" s="45">
        <f t="shared" si="506"/>
        <v>3.7704178675128093</v>
      </c>
      <c r="GC56" s="67">
        <f t="shared" si="506"/>
        <v>6606.8819999999996</v>
      </c>
      <c r="GD56" s="67">
        <f t="shared" si="506"/>
        <v>6606.8819999999996</v>
      </c>
      <c r="GE56" s="67">
        <f t="shared" si="506"/>
        <v>0</v>
      </c>
      <c r="GF56" s="67">
        <f t="shared" si="506"/>
        <v>20893.93</v>
      </c>
      <c r="GG56" s="67">
        <f t="shared" si="506"/>
        <v>20893.93</v>
      </c>
      <c r="GH56" s="67">
        <f t="shared" si="506"/>
        <v>0</v>
      </c>
      <c r="GI56" s="68">
        <f t="shared" si="391"/>
        <v>-16105.161691651343</v>
      </c>
      <c r="GJ56" s="68">
        <f t="shared" si="391"/>
        <v>-16101.391273783827</v>
      </c>
      <c r="GK56" s="68">
        <f t="shared" si="391"/>
        <v>-3.7704178675128093</v>
      </c>
      <c r="GL56" s="102"/>
      <c r="GM56" s="78">
        <f t="shared" si="392"/>
        <v>22712.043691651339</v>
      </c>
    </row>
    <row r="57" spans="1:195" ht="18.75" x14ac:dyDescent="0.3">
      <c r="A57" s="108" t="s">
        <v>71</v>
      </c>
      <c r="B57" s="114">
        <f t="shared" si="449"/>
        <v>586.2064391957</v>
      </c>
      <c r="C57" s="114">
        <f>SUM('[1]ПОЛНАЯ СЕБЕСТОИМОСТЬ ВОДА 2020'!C205)/3</f>
        <v>586.13654948218857</v>
      </c>
      <c r="D57" s="114">
        <f>SUM('[1]ПОЛНАЯ СЕБЕСТОИМОСТЬ ВОДА 2020'!D205)/3</f>
        <v>6.9889713511438301E-2</v>
      </c>
      <c r="E57" s="115">
        <f t="shared" si="450"/>
        <v>716.69900000000007</v>
      </c>
      <c r="F57" s="115">
        <f>SUM('[1]ПОЛНАЯ СЕБЕСТОИМОСТЬ ВОДА 2020'!F205)</f>
        <v>716.69900000000007</v>
      </c>
      <c r="G57" s="115">
        <f>SUM('[1]ПОЛНАЯ СЕБЕСТОИМОСТЬ ВОДА 2020'!G205)</f>
        <v>0</v>
      </c>
      <c r="H57" s="116">
        <f t="shared" ref="H57:H75" si="507">SUM(I57:J57)</f>
        <v>647.44000000000005</v>
      </c>
      <c r="I57" s="116">
        <v>647.44000000000005</v>
      </c>
      <c r="J57" s="116">
        <v>0</v>
      </c>
      <c r="K57" s="114">
        <f t="shared" si="452"/>
        <v>586.2064391957</v>
      </c>
      <c r="L57" s="114">
        <f t="shared" si="453"/>
        <v>586.13654948218857</v>
      </c>
      <c r="M57" s="114">
        <f t="shared" si="454"/>
        <v>6.9889713511438301E-2</v>
      </c>
      <c r="N57" s="115">
        <f t="shared" si="455"/>
        <v>731.31999999999994</v>
      </c>
      <c r="O57" s="115">
        <f>SUM('[1]ПОЛНАЯ СЕБЕСТОИМОСТЬ ВОДА 2020'!I205)</f>
        <v>731.31999999999994</v>
      </c>
      <c r="P57" s="115">
        <f>SUM('[1]ПОЛНАЯ СЕБЕСТОИМОСТЬ ВОДА 2020'!J205)</f>
        <v>0</v>
      </c>
      <c r="Q57" s="116">
        <f t="shared" ref="Q57:Q60" si="508">SUM(R57:S57)</f>
        <v>483.36</v>
      </c>
      <c r="R57" s="116">
        <v>483.36</v>
      </c>
      <c r="S57" s="116">
        <v>0</v>
      </c>
      <c r="T57" s="114">
        <f t="shared" si="457"/>
        <v>586.2064391957</v>
      </c>
      <c r="U57" s="114">
        <f t="shared" si="458"/>
        <v>586.13654948218857</v>
      </c>
      <c r="V57" s="114">
        <f t="shared" si="459"/>
        <v>6.9889713511438301E-2</v>
      </c>
      <c r="W57" s="115">
        <f t="shared" si="460"/>
        <v>814.83</v>
      </c>
      <c r="X57" s="115">
        <f>SUM('[1]ПОЛНАЯ СЕБЕСТОИМОСТЬ ВОДА 2020'!L205)</f>
        <v>814.83</v>
      </c>
      <c r="Y57" s="115">
        <f>SUM('[1]ПОЛНАЯ СЕБЕСТОИМОСТЬ ВОДА 2020'!M205)</f>
        <v>0</v>
      </c>
      <c r="Z57" s="116">
        <f t="shared" ref="Z57:Z60" si="509">SUM(AA57:AB57)</f>
        <v>702.38</v>
      </c>
      <c r="AA57" s="116">
        <v>702.38</v>
      </c>
      <c r="AB57" s="116">
        <v>0</v>
      </c>
      <c r="AC57" s="58">
        <f t="shared" si="462"/>
        <v>1758.6193175870999</v>
      </c>
      <c r="AD57" s="58">
        <f t="shared" si="462"/>
        <v>1758.4096484465658</v>
      </c>
      <c r="AE57" s="58">
        <f t="shared" si="462"/>
        <v>0.2096691405343149</v>
      </c>
      <c r="AF57" s="75">
        <f t="shared" si="462"/>
        <v>2262.8490000000002</v>
      </c>
      <c r="AG57" s="75">
        <f t="shared" si="462"/>
        <v>2262.8490000000002</v>
      </c>
      <c r="AH57" s="75">
        <f t="shared" si="462"/>
        <v>0</v>
      </c>
      <c r="AI57" s="75">
        <f t="shared" si="462"/>
        <v>1833.1800000000003</v>
      </c>
      <c r="AJ57" s="75">
        <f t="shared" si="462"/>
        <v>1833.1800000000003</v>
      </c>
      <c r="AK57" s="75">
        <f t="shared" si="462"/>
        <v>0</v>
      </c>
      <c r="AL57" s="76">
        <f t="shared" si="379"/>
        <v>504.22968241290027</v>
      </c>
      <c r="AM57" s="76">
        <f t="shared" si="379"/>
        <v>504.43935155343434</v>
      </c>
      <c r="AN57" s="76">
        <f t="shared" si="379"/>
        <v>-0.2096691405343149</v>
      </c>
      <c r="AO57" s="114">
        <f t="shared" si="463"/>
        <v>586.2064391957</v>
      </c>
      <c r="AP57" s="114">
        <f>SUM('[1]ПОЛНАЯ СЕБЕСТОИМОСТЬ ВОДА 2020'!R205)/3</f>
        <v>586.13654948218857</v>
      </c>
      <c r="AQ57" s="114">
        <f>SUM('[1]ПОЛНАЯ СЕБЕСТОИМОСТЬ ВОДА 2020'!S205)/3</f>
        <v>6.9889713511438301E-2</v>
      </c>
      <c r="AR57" s="114">
        <f t="shared" si="464"/>
        <v>546.85</v>
      </c>
      <c r="AS57" s="114">
        <f>SUM('[1]ПОЛНАЯ СЕБЕСТОИМОСТЬ ВОДА 2020'!U205)</f>
        <v>546.85</v>
      </c>
      <c r="AT57" s="114">
        <f>SUM('[1]ПОЛНАЯ СЕБЕСТОИМОСТЬ ВОДА 2020'!V205)</f>
        <v>0</v>
      </c>
      <c r="AU57" s="116">
        <f t="shared" ref="AU57:AU60" si="510">SUM(AV57:AW57)</f>
        <v>482.5</v>
      </c>
      <c r="AV57" s="116">
        <v>482.5</v>
      </c>
      <c r="AW57" s="116">
        <v>0</v>
      </c>
      <c r="AX57" s="114">
        <f t="shared" si="466"/>
        <v>586.2064391957</v>
      </c>
      <c r="AY57" s="114">
        <f t="shared" si="467"/>
        <v>586.13654948218857</v>
      </c>
      <c r="AZ57" s="114">
        <f t="shared" si="468"/>
        <v>6.9889713511438301E-2</v>
      </c>
      <c r="BA57" s="114">
        <f t="shared" si="469"/>
        <v>0</v>
      </c>
      <c r="BB57" s="114">
        <f>SUM('[1]ПОЛНАЯ СЕБЕСТОИМОСТЬ ВОДА 2020'!X205)</f>
        <v>0</v>
      </c>
      <c r="BC57" s="114">
        <f>SUM('[1]ПОЛНАЯ СЕБЕСТОИМОСТЬ ВОДА 2020'!Y205)</f>
        <v>0</v>
      </c>
      <c r="BD57" s="116">
        <f t="shared" ref="BD57:BD60" si="511">SUM(BE57:BF57)</f>
        <v>579.52</v>
      </c>
      <c r="BE57" s="116">
        <v>579.52</v>
      </c>
      <c r="BF57" s="116">
        <v>0</v>
      </c>
      <c r="BG57" s="114">
        <f t="shared" si="471"/>
        <v>586.2064391957</v>
      </c>
      <c r="BH57" s="114">
        <f t="shared" si="472"/>
        <v>586.13654948218857</v>
      </c>
      <c r="BI57" s="114">
        <f t="shared" si="473"/>
        <v>6.9889713511438301E-2</v>
      </c>
      <c r="BJ57" s="115">
        <f t="shared" si="474"/>
        <v>0</v>
      </c>
      <c r="BK57" s="115">
        <f>SUM('[1]ПОЛНАЯ СЕБЕСТОИМОСТЬ ВОДА 2020'!AA205)</f>
        <v>0</v>
      </c>
      <c r="BL57" s="115">
        <f>SUM('[1]ПОЛНАЯ СЕБЕСТОИМОСТЬ ВОДА 2020'!AB205)</f>
        <v>0</v>
      </c>
      <c r="BM57" s="116">
        <f t="shared" ref="BM57:BM60" si="512">SUM(BN57:BO57)</f>
        <v>634.91</v>
      </c>
      <c r="BN57" s="116">
        <v>634.91</v>
      </c>
      <c r="BO57" s="116">
        <v>0</v>
      </c>
      <c r="BP57" s="58">
        <f t="shared" si="476"/>
        <v>1758.6193175870999</v>
      </c>
      <c r="BQ57" s="58">
        <f t="shared" si="476"/>
        <v>1758.4096484465658</v>
      </c>
      <c r="BR57" s="58">
        <f t="shared" si="476"/>
        <v>0.2096691405343149</v>
      </c>
      <c r="BS57" s="117">
        <f t="shared" si="476"/>
        <v>546.85</v>
      </c>
      <c r="BT57" s="117">
        <f t="shared" si="476"/>
        <v>546.85</v>
      </c>
      <c r="BU57" s="117">
        <f t="shared" si="476"/>
        <v>0</v>
      </c>
      <c r="BV57" s="117">
        <f t="shared" si="476"/>
        <v>1696.9299999999998</v>
      </c>
      <c r="BW57" s="117">
        <f t="shared" si="476"/>
        <v>1696.9299999999998</v>
      </c>
      <c r="BX57" s="117">
        <f t="shared" si="476"/>
        <v>0</v>
      </c>
      <c r="BY57" s="51">
        <f t="shared" si="381"/>
        <v>-1211.7693175871</v>
      </c>
      <c r="BZ57" s="51">
        <f t="shared" si="381"/>
        <v>-1211.5596484465659</v>
      </c>
      <c r="CA57" s="51">
        <f t="shared" si="381"/>
        <v>-0.2096691405343149</v>
      </c>
      <c r="CB57" s="58">
        <f t="shared" si="477"/>
        <v>3517.2386351741998</v>
      </c>
      <c r="CC57" s="58">
        <f t="shared" si="477"/>
        <v>3516.8192968931316</v>
      </c>
      <c r="CD57" s="58">
        <f t="shared" si="477"/>
        <v>0.4193382810686298</v>
      </c>
      <c r="CE57" s="117">
        <f t="shared" si="477"/>
        <v>2809.6990000000001</v>
      </c>
      <c r="CF57" s="117">
        <f t="shared" si="477"/>
        <v>2809.6990000000001</v>
      </c>
      <c r="CG57" s="117">
        <f t="shared" si="477"/>
        <v>0</v>
      </c>
      <c r="CH57" s="117">
        <f t="shared" si="477"/>
        <v>3530.11</v>
      </c>
      <c r="CI57" s="117">
        <f t="shared" si="477"/>
        <v>3530.11</v>
      </c>
      <c r="CJ57" s="117">
        <f t="shared" si="477"/>
        <v>0</v>
      </c>
      <c r="CK57" s="51">
        <f t="shared" si="383"/>
        <v>-707.5396351741997</v>
      </c>
      <c r="CL57" s="51">
        <f t="shared" si="383"/>
        <v>-707.12029689313158</v>
      </c>
      <c r="CM57" s="51">
        <f t="shared" si="383"/>
        <v>-0.4193382810686298</v>
      </c>
      <c r="CN57" s="114">
        <f t="shared" si="478"/>
        <v>586.2064391957</v>
      </c>
      <c r="CO57" s="114">
        <f>SUM('[1]ПОЛНАЯ СЕБЕСТОИМОСТЬ ВОДА 2020'!AP205)/3</f>
        <v>586.13654948218857</v>
      </c>
      <c r="CP57" s="114">
        <f>SUM('[1]ПОЛНАЯ СЕБЕСТОИМОСТЬ ВОДА 2020'!AQ205)/3</f>
        <v>6.9889713511438301E-2</v>
      </c>
      <c r="CQ57" s="115">
        <f t="shared" si="479"/>
        <v>0</v>
      </c>
      <c r="CR57" s="115">
        <f>SUM('[1]ПОЛНАЯ СЕБЕСТОИМОСТЬ ВОДА 2020'!AS205)</f>
        <v>0</v>
      </c>
      <c r="CS57" s="115">
        <f>SUM('[1]ПОЛНАЯ СЕБЕСТОИМОСТЬ ВОДА 2020'!AT205)</f>
        <v>0</v>
      </c>
      <c r="CT57" s="116">
        <f t="shared" ref="CT57:CT60" si="513">SUM(CU57:CV57)</f>
        <v>539.74</v>
      </c>
      <c r="CU57" s="116">
        <v>539.74</v>
      </c>
      <c r="CV57" s="116">
        <v>0</v>
      </c>
      <c r="CW57" s="114">
        <f t="shared" si="481"/>
        <v>586.2064391957</v>
      </c>
      <c r="CX57" s="114">
        <f t="shared" si="482"/>
        <v>586.13654948218857</v>
      </c>
      <c r="CY57" s="114">
        <f t="shared" si="483"/>
        <v>6.9889713511438301E-2</v>
      </c>
      <c r="CZ57" s="115">
        <f t="shared" si="484"/>
        <v>0</v>
      </c>
      <c r="DA57" s="115">
        <f>SUM('[1]ПОЛНАЯ СЕБЕСТОИМОСТЬ ВОДА 2020'!AV205)</f>
        <v>0</v>
      </c>
      <c r="DB57" s="115">
        <f>SUM('[1]ПОЛНАЯ СЕБЕСТОИМОСТЬ ВОДА 2020'!AW205)</f>
        <v>0</v>
      </c>
      <c r="DC57" s="116">
        <f t="shared" ref="DC57:DC60" si="514">SUM(DD57:DE57)</f>
        <v>620.70000000000005</v>
      </c>
      <c r="DD57" s="116">
        <v>620.70000000000005</v>
      </c>
      <c r="DE57" s="116">
        <v>0</v>
      </c>
      <c r="DF57" s="114">
        <f t="shared" si="486"/>
        <v>586.2064391957</v>
      </c>
      <c r="DG57" s="114">
        <f t="shared" si="487"/>
        <v>586.13654948218857</v>
      </c>
      <c r="DH57" s="114">
        <f t="shared" si="488"/>
        <v>6.9889713511438301E-2</v>
      </c>
      <c r="DI57" s="115">
        <f t="shared" si="489"/>
        <v>0</v>
      </c>
      <c r="DJ57" s="115">
        <f>SUM('[1]ПОЛНАЯ СЕБЕСТОИМОСТЬ ВОДА 2020'!AY205)</f>
        <v>0</v>
      </c>
      <c r="DK57" s="115">
        <f>SUM('[1]ПОЛНАЯ СЕБЕСТОИМОСТЬ ВОДА 2020'!AZ205)</f>
        <v>0</v>
      </c>
      <c r="DL57" s="116">
        <f t="shared" ref="DL57:DL60" si="515">SUM(DM57:DN57)</f>
        <v>701.77</v>
      </c>
      <c r="DM57" s="116">
        <v>701.77</v>
      </c>
      <c r="DN57" s="116">
        <v>0</v>
      </c>
      <c r="DO57" s="58">
        <f t="shared" si="491"/>
        <v>1758.6193175870999</v>
      </c>
      <c r="DP57" s="58">
        <f t="shared" si="491"/>
        <v>1758.4096484465658</v>
      </c>
      <c r="DQ57" s="58">
        <f t="shared" si="491"/>
        <v>0.2096691405343149</v>
      </c>
      <c r="DR57" s="117">
        <f t="shared" si="491"/>
        <v>0</v>
      </c>
      <c r="DS57" s="117">
        <f t="shared" si="491"/>
        <v>0</v>
      </c>
      <c r="DT57" s="117">
        <f t="shared" si="491"/>
        <v>0</v>
      </c>
      <c r="DU57" s="117">
        <f t="shared" si="491"/>
        <v>1862.21</v>
      </c>
      <c r="DV57" s="117">
        <f t="shared" si="491"/>
        <v>1862.21</v>
      </c>
      <c r="DW57" s="117">
        <f t="shared" si="491"/>
        <v>0</v>
      </c>
      <c r="DX57" s="51">
        <f t="shared" si="385"/>
        <v>-1758.6193175870999</v>
      </c>
      <c r="DY57" s="51">
        <f t="shared" si="385"/>
        <v>-1758.4096484465658</v>
      </c>
      <c r="DZ57" s="51">
        <f t="shared" si="385"/>
        <v>-0.2096691405343149</v>
      </c>
      <c r="EA57" s="58">
        <f t="shared" si="492"/>
        <v>5275.8579527613001</v>
      </c>
      <c r="EB57" s="58">
        <f t="shared" si="492"/>
        <v>5275.228945339697</v>
      </c>
      <c r="EC57" s="58">
        <f t="shared" si="492"/>
        <v>0.62900742160294465</v>
      </c>
      <c r="ED57" s="117">
        <f t="shared" si="492"/>
        <v>2809.6990000000001</v>
      </c>
      <c r="EE57" s="117">
        <f t="shared" si="492"/>
        <v>2809.6990000000001</v>
      </c>
      <c r="EF57" s="117">
        <f t="shared" si="492"/>
        <v>0</v>
      </c>
      <c r="EG57" s="117">
        <f t="shared" si="492"/>
        <v>5392.32</v>
      </c>
      <c r="EH57" s="117">
        <f t="shared" si="492"/>
        <v>5392.32</v>
      </c>
      <c r="EI57" s="117">
        <f t="shared" si="492"/>
        <v>0</v>
      </c>
      <c r="EJ57" s="51">
        <f t="shared" si="387"/>
        <v>-2466.1589527613</v>
      </c>
      <c r="EK57" s="51">
        <f t="shared" si="387"/>
        <v>-2465.529945339697</v>
      </c>
      <c r="EL57" s="51">
        <f t="shared" si="387"/>
        <v>-0.62900742160294465</v>
      </c>
      <c r="EM57" s="114">
        <f t="shared" si="493"/>
        <v>586.2064391957</v>
      </c>
      <c r="EN57" s="114">
        <f>SUM('[1]ПОЛНАЯ СЕБЕСТОИМОСТЬ ВОДА 2020'!BN205)/3</f>
        <v>586.13654948218857</v>
      </c>
      <c r="EO57" s="114">
        <f>SUM('[1]ПОЛНАЯ СЕБЕСТОИМОСТЬ ВОДА 2020'!BO205)/3</f>
        <v>6.9889713511438301E-2</v>
      </c>
      <c r="EP57" s="115">
        <f t="shared" si="494"/>
        <v>0</v>
      </c>
      <c r="EQ57" s="115">
        <f>SUM('[1]ПОЛНАЯ СЕБЕСТОИМОСТЬ ВОДА 2020'!BQ205)</f>
        <v>0</v>
      </c>
      <c r="ER57" s="115">
        <f>SUM('[1]ПОЛНАЯ СЕБЕСТОИМОСТЬ ВОДА 2020'!BR205)</f>
        <v>0</v>
      </c>
      <c r="ES57" s="116">
        <f t="shared" ref="ES57:ES60" si="516">SUM(ET57:EU57)</f>
        <v>668.71</v>
      </c>
      <c r="ET57" s="116">
        <v>668.71</v>
      </c>
      <c r="EU57" s="116">
        <v>0</v>
      </c>
      <c r="EV57" s="114">
        <f t="shared" si="496"/>
        <v>586.2064391957</v>
      </c>
      <c r="EW57" s="114">
        <f t="shared" si="497"/>
        <v>586.13654948218857</v>
      </c>
      <c r="EX57" s="114">
        <f t="shared" si="498"/>
        <v>6.9889713511438301E-2</v>
      </c>
      <c r="EY57" s="115">
        <f t="shared" si="499"/>
        <v>0</v>
      </c>
      <c r="EZ57" s="115">
        <f>SUM('[1]ПОЛНАЯ СЕБЕСТОИМОСТЬ ВОДА 2020'!BT205)</f>
        <v>0</v>
      </c>
      <c r="FA57" s="115">
        <f>SUM('[1]ПОЛНАЯ СЕБЕСТОИМОСТЬ ВОДА 2020'!BU205)</f>
        <v>0</v>
      </c>
      <c r="FB57" s="116">
        <f t="shared" ref="FB57:FB60" si="517">SUM(FC57:FD57)</f>
        <v>769.74</v>
      </c>
      <c r="FC57" s="116">
        <v>769.74</v>
      </c>
      <c r="FD57" s="116">
        <v>0</v>
      </c>
      <c r="FE57" s="114">
        <f t="shared" si="501"/>
        <v>586.2064391957</v>
      </c>
      <c r="FF57" s="114">
        <f t="shared" si="502"/>
        <v>586.13654948218857</v>
      </c>
      <c r="FG57" s="114">
        <f t="shared" si="503"/>
        <v>6.9889713511438301E-2</v>
      </c>
      <c r="FH57" s="115">
        <f t="shared" si="443"/>
        <v>0</v>
      </c>
      <c r="FI57" s="115">
        <f>SUM('[1]ПОЛНАЯ СЕБЕСТОИМОСТЬ ВОДА 2020'!BW205)</f>
        <v>0</v>
      </c>
      <c r="FJ57" s="115">
        <f>SUM('[1]ПОЛНАЯ СЕБЕСТОИМОСТЬ ВОДА 2020'!BX205)</f>
        <v>0</v>
      </c>
      <c r="FK57" s="116">
        <f t="shared" ref="FK57:FK60" si="518">SUM(FL57:FM57)</f>
        <v>691.3</v>
      </c>
      <c r="FL57" s="116">
        <v>691.3</v>
      </c>
      <c r="FM57" s="116">
        <v>0</v>
      </c>
      <c r="FN57" s="58">
        <f t="shared" si="505"/>
        <v>1758.6193175870999</v>
      </c>
      <c r="FO57" s="58">
        <f t="shared" si="505"/>
        <v>1758.4096484465658</v>
      </c>
      <c r="FP57" s="58">
        <f t="shared" si="505"/>
        <v>0.2096691405343149</v>
      </c>
      <c r="FQ57" s="75">
        <f t="shared" si="505"/>
        <v>0</v>
      </c>
      <c r="FR57" s="75">
        <f t="shared" si="505"/>
        <v>0</v>
      </c>
      <c r="FS57" s="75">
        <f t="shared" si="505"/>
        <v>0</v>
      </c>
      <c r="FT57" s="75">
        <f t="shared" si="505"/>
        <v>2129.75</v>
      </c>
      <c r="FU57" s="75">
        <f t="shared" si="505"/>
        <v>2129.75</v>
      </c>
      <c r="FV57" s="75">
        <f t="shared" si="505"/>
        <v>0</v>
      </c>
      <c r="FW57" s="76">
        <f t="shared" si="389"/>
        <v>-1758.6193175870999</v>
      </c>
      <c r="FX57" s="76">
        <f t="shared" si="389"/>
        <v>-1758.4096484465658</v>
      </c>
      <c r="FY57" s="76">
        <f t="shared" si="389"/>
        <v>-0.2096691405343149</v>
      </c>
      <c r="FZ57" s="58">
        <f t="shared" si="506"/>
        <v>7034.4772703483995</v>
      </c>
      <c r="GA57" s="58">
        <f t="shared" si="506"/>
        <v>7033.6385937862633</v>
      </c>
      <c r="GB57" s="58">
        <f t="shared" si="506"/>
        <v>0.83867656213725961</v>
      </c>
      <c r="GC57" s="75">
        <f t="shared" si="506"/>
        <v>2809.6990000000001</v>
      </c>
      <c r="GD57" s="75">
        <f t="shared" si="506"/>
        <v>2809.6990000000001</v>
      </c>
      <c r="GE57" s="75">
        <f t="shared" si="506"/>
        <v>0</v>
      </c>
      <c r="GF57" s="75">
        <f t="shared" si="506"/>
        <v>7522.07</v>
      </c>
      <c r="GG57" s="75">
        <f t="shared" si="506"/>
        <v>7522.07</v>
      </c>
      <c r="GH57" s="75">
        <f t="shared" si="506"/>
        <v>0</v>
      </c>
      <c r="GI57" s="76">
        <f t="shared" si="391"/>
        <v>-4224.778270348399</v>
      </c>
      <c r="GJ57" s="76">
        <f t="shared" si="391"/>
        <v>-4223.9395937862628</v>
      </c>
      <c r="GK57" s="76">
        <f t="shared" si="391"/>
        <v>-0.83867656213725961</v>
      </c>
      <c r="GL57" s="102"/>
      <c r="GM57" s="78">
        <f t="shared" si="392"/>
        <v>7034.4772703484005</v>
      </c>
    </row>
    <row r="58" spans="1:195" ht="18.75" x14ac:dyDescent="0.3">
      <c r="A58" s="118" t="s">
        <v>72</v>
      </c>
      <c r="B58" s="114">
        <f t="shared" si="449"/>
        <v>176.40681286449998</v>
      </c>
      <c r="C58" s="114">
        <f>SUM('[1]ПОЛНАЯ СЕБЕСТОИМОСТЬ ВОДА 2020'!C206)/3</f>
        <v>176.38570830646276</v>
      </c>
      <c r="D58" s="114">
        <f>SUM('[1]ПОЛНАЯ СЕБЕСТОИМОСТЬ ВОДА 2020'!D206)/3</f>
        <v>2.1104558037235988E-2</v>
      </c>
      <c r="E58" s="115">
        <f t="shared" si="450"/>
        <v>214.53199999999998</v>
      </c>
      <c r="F58" s="115">
        <f>SUM('[1]ПОЛНАЯ СЕБЕСТОИМОСТЬ ВОДА 2020'!F206)</f>
        <v>214.53199999999998</v>
      </c>
      <c r="G58" s="115">
        <f>SUM('[1]ПОЛНАЯ СЕБЕСТОИМОСТЬ ВОДА 2020'!G206)</f>
        <v>0</v>
      </c>
      <c r="H58" s="116">
        <f t="shared" si="507"/>
        <v>195.53</v>
      </c>
      <c r="I58" s="116">
        <v>195.53</v>
      </c>
      <c r="J58" s="116">
        <v>0</v>
      </c>
      <c r="K58" s="114">
        <f t="shared" si="452"/>
        <v>176.40681286449998</v>
      </c>
      <c r="L58" s="114">
        <f t="shared" si="453"/>
        <v>176.38570830646276</v>
      </c>
      <c r="M58" s="114">
        <f t="shared" si="454"/>
        <v>2.1104558037235988E-2</v>
      </c>
      <c r="N58" s="115">
        <f t="shared" si="455"/>
        <v>220.71699999999998</v>
      </c>
      <c r="O58" s="115">
        <f>SUM('[1]ПОЛНАЯ СЕБЕСТОИМОСТЬ ВОДА 2020'!I206)</f>
        <v>220.71699999999998</v>
      </c>
      <c r="P58" s="115">
        <f>SUM('[1]ПОЛНАЯ СЕБЕСТОИМОСТЬ ВОДА 2020'!J206)</f>
        <v>0</v>
      </c>
      <c r="Q58" s="116">
        <f t="shared" si="508"/>
        <v>145.84</v>
      </c>
      <c r="R58" s="116">
        <v>145.84</v>
      </c>
      <c r="S58" s="116">
        <v>0</v>
      </c>
      <c r="T58" s="114">
        <f t="shared" si="457"/>
        <v>176.40681286449998</v>
      </c>
      <c r="U58" s="114">
        <f t="shared" si="458"/>
        <v>176.38570830646276</v>
      </c>
      <c r="V58" s="114">
        <f t="shared" si="459"/>
        <v>2.1104558037235988E-2</v>
      </c>
      <c r="W58" s="115">
        <f t="shared" si="460"/>
        <v>245.72000000000003</v>
      </c>
      <c r="X58" s="115">
        <f>SUM('[1]ПОЛНАЯ СЕБЕСТОИМОСТЬ ВОДА 2020'!L206)</f>
        <v>245.72000000000003</v>
      </c>
      <c r="Y58" s="115">
        <f>SUM('[1]ПОЛНАЯ СЕБЕСТОИМОСТЬ ВОДА 2020'!M206)</f>
        <v>0</v>
      </c>
      <c r="Z58" s="116">
        <f t="shared" si="509"/>
        <v>209.5</v>
      </c>
      <c r="AA58" s="116">
        <v>209.5</v>
      </c>
      <c r="AB58" s="116">
        <v>0</v>
      </c>
      <c r="AC58" s="58">
        <f t="shared" si="462"/>
        <v>529.22043859349992</v>
      </c>
      <c r="AD58" s="58">
        <f t="shared" si="462"/>
        <v>529.15712491938825</v>
      </c>
      <c r="AE58" s="58">
        <f t="shared" si="462"/>
        <v>6.3313674111707963E-2</v>
      </c>
      <c r="AF58" s="75">
        <f t="shared" si="462"/>
        <v>680.96900000000005</v>
      </c>
      <c r="AG58" s="75">
        <f t="shared" si="462"/>
        <v>680.96900000000005</v>
      </c>
      <c r="AH58" s="75">
        <f t="shared" si="462"/>
        <v>0</v>
      </c>
      <c r="AI58" s="75">
        <f t="shared" si="462"/>
        <v>550.87</v>
      </c>
      <c r="AJ58" s="75">
        <f t="shared" si="462"/>
        <v>550.87</v>
      </c>
      <c r="AK58" s="75">
        <f t="shared" si="462"/>
        <v>0</v>
      </c>
      <c r="AL58" s="76">
        <f t="shared" si="379"/>
        <v>151.74856140650013</v>
      </c>
      <c r="AM58" s="76">
        <f t="shared" si="379"/>
        <v>151.8118750806118</v>
      </c>
      <c r="AN58" s="76">
        <f t="shared" si="379"/>
        <v>-6.3313674111707963E-2</v>
      </c>
      <c r="AO58" s="114">
        <f t="shared" si="463"/>
        <v>176.40681286449998</v>
      </c>
      <c r="AP58" s="114">
        <f>SUM('[1]ПОЛНАЯ СЕБЕСТОИМОСТЬ ВОДА 2020'!R206)/3</f>
        <v>176.38570830646276</v>
      </c>
      <c r="AQ58" s="114">
        <f>SUM('[1]ПОЛНАЯ СЕБЕСТОИМОСТЬ ВОДА 2020'!S206)/3</f>
        <v>2.1104558037235988E-2</v>
      </c>
      <c r="AR58" s="114">
        <f t="shared" si="464"/>
        <v>161.86000000000001</v>
      </c>
      <c r="AS58" s="114">
        <f>SUM('[1]ПОЛНАЯ СЕБЕСТОИМОСТЬ ВОДА 2020'!U206)</f>
        <v>161.86000000000001</v>
      </c>
      <c r="AT58" s="114">
        <f>SUM('[1]ПОЛНАЯ СЕБЕСТОИМОСТЬ ВОДА 2020'!V206)</f>
        <v>0</v>
      </c>
      <c r="AU58" s="116">
        <f t="shared" si="510"/>
        <v>153.79</v>
      </c>
      <c r="AV58" s="116">
        <v>153.79</v>
      </c>
      <c r="AW58" s="116">
        <v>0</v>
      </c>
      <c r="AX58" s="114">
        <f t="shared" si="466"/>
        <v>176.40681286449998</v>
      </c>
      <c r="AY58" s="114">
        <f t="shared" si="467"/>
        <v>176.38570830646276</v>
      </c>
      <c r="AZ58" s="114">
        <f t="shared" si="468"/>
        <v>2.1104558037235988E-2</v>
      </c>
      <c r="BA58" s="114">
        <f t="shared" si="469"/>
        <v>0</v>
      </c>
      <c r="BB58" s="114">
        <f>SUM('[1]ПОЛНАЯ СЕБЕСТОИМОСТЬ ВОДА 2020'!X206)</f>
        <v>0</v>
      </c>
      <c r="BC58" s="114">
        <f>SUM('[1]ПОЛНАЯ СЕБЕСТОИМОСТЬ ВОДА 2020'!Y206)</f>
        <v>0</v>
      </c>
      <c r="BD58" s="116">
        <f t="shared" si="511"/>
        <v>171.85</v>
      </c>
      <c r="BE58" s="116">
        <v>171.85</v>
      </c>
      <c r="BF58" s="116">
        <v>0</v>
      </c>
      <c r="BG58" s="114">
        <f t="shared" si="471"/>
        <v>176.40681286449998</v>
      </c>
      <c r="BH58" s="114">
        <f t="shared" si="472"/>
        <v>176.38570830646276</v>
      </c>
      <c r="BI58" s="114">
        <f t="shared" si="473"/>
        <v>2.1104558037235988E-2</v>
      </c>
      <c r="BJ58" s="115">
        <f t="shared" si="474"/>
        <v>0</v>
      </c>
      <c r="BK58" s="115">
        <f>SUM('[1]ПОЛНАЯ СЕБЕСТОИМОСТЬ ВОДА 2020'!AA206)</f>
        <v>0</v>
      </c>
      <c r="BL58" s="115">
        <f>SUM('[1]ПОЛНАЯ СЕБЕСТОИМОСТЬ ВОДА 2020'!AB206)</f>
        <v>0</v>
      </c>
      <c r="BM58" s="116">
        <f t="shared" si="512"/>
        <v>191.75</v>
      </c>
      <c r="BN58" s="116">
        <v>191.75</v>
      </c>
      <c r="BO58" s="116">
        <v>0</v>
      </c>
      <c r="BP58" s="58">
        <f t="shared" si="476"/>
        <v>529.22043859349992</v>
      </c>
      <c r="BQ58" s="58">
        <f t="shared" si="476"/>
        <v>529.15712491938825</v>
      </c>
      <c r="BR58" s="58">
        <f t="shared" si="476"/>
        <v>6.3313674111707963E-2</v>
      </c>
      <c r="BS58" s="117">
        <f t="shared" si="476"/>
        <v>161.86000000000001</v>
      </c>
      <c r="BT58" s="117">
        <f t="shared" si="476"/>
        <v>161.86000000000001</v>
      </c>
      <c r="BU58" s="117">
        <f t="shared" si="476"/>
        <v>0</v>
      </c>
      <c r="BV58" s="117">
        <f t="shared" si="476"/>
        <v>517.39</v>
      </c>
      <c r="BW58" s="117">
        <f t="shared" si="476"/>
        <v>517.39</v>
      </c>
      <c r="BX58" s="117">
        <f t="shared" si="476"/>
        <v>0</v>
      </c>
      <c r="BY58" s="51">
        <f t="shared" si="381"/>
        <v>-367.36043859349991</v>
      </c>
      <c r="BZ58" s="51">
        <f t="shared" si="381"/>
        <v>-367.29712491938824</v>
      </c>
      <c r="CA58" s="51">
        <f t="shared" si="381"/>
        <v>-6.3313674111707963E-2</v>
      </c>
      <c r="CB58" s="58">
        <f t="shared" si="477"/>
        <v>1058.4408771869998</v>
      </c>
      <c r="CC58" s="58">
        <f t="shared" si="477"/>
        <v>1058.3142498387765</v>
      </c>
      <c r="CD58" s="58">
        <f t="shared" si="477"/>
        <v>0.12662734822341593</v>
      </c>
      <c r="CE58" s="117">
        <f t="shared" si="477"/>
        <v>842.82900000000006</v>
      </c>
      <c r="CF58" s="117">
        <f t="shared" si="477"/>
        <v>842.82900000000006</v>
      </c>
      <c r="CG58" s="117">
        <f t="shared" si="477"/>
        <v>0</v>
      </c>
      <c r="CH58" s="117">
        <f t="shared" si="477"/>
        <v>1068.26</v>
      </c>
      <c r="CI58" s="117">
        <f t="shared" si="477"/>
        <v>1068.26</v>
      </c>
      <c r="CJ58" s="117">
        <f t="shared" si="477"/>
        <v>0</v>
      </c>
      <c r="CK58" s="51">
        <f t="shared" si="383"/>
        <v>-215.61187718699978</v>
      </c>
      <c r="CL58" s="51">
        <f t="shared" si="383"/>
        <v>-215.48524983877644</v>
      </c>
      <c r="CM58" s="51">
        <f t="shared" si="383"/>
        <v>-0.12662734822341593</v>
      </c>
      <c r="CN58" s="114">
        <f t="shared" si="478"/>
        <v>176.40681286449998</v>
      </c>
      <c r="CO58" s="114">
        <f>SUM('[1]ПОЛНАЯ СЕБЕСТОИМОСТЬ ВОДА 2020'!AP206)/3</f>
        <v>176.38570830646276</v>
      </c>
      <c r="CP58" s="114">
        <f>SUM('[1]ПОЛНАЯ СЕБЕСТОИМОСТЬ ВОДА 2020'!AQ206)/3</f>
        <v>2.1104558037235988E-2</v>
      </c>
      <c r="CQ58" s="115">
        <f t="shared" si="479"/>
        <v>0</v>
      </c>
      <c r="CR58" s="115">
        <f>SUM('[1]ПОЛНАЯ СЕБЕСТОИМОСТЬ ВОДА 2020'!AS206)</f>
        <v>0</v>
      </c>
      <c r="CS58" s="115">
        <f>SUM('[1]ПОЛНАЯ СЕБЕСТОИМОСТЬ ВОДА 2020'!AT206)</f>
        <v>0</v>
      </c>
      <c r="CT58" s="116">
        <f t="shared" si="513"/>
        <v>162.86000000000001</v>
      </c>
      <c r="CU58" s="116">
        <v>162.86000000000001</v>
      </c>
      <c r="CV58" s="116">
        <v>0</v>
      </c>
      <c r="CW58" s="114">
        <f t="shared" si="481"/>
        <v>176.40681286449998</v>
      </c>
      <c r="CX58" s="114">
        <f t="shared" si="482"/>
        <v>176.38570830646276</v>
      </c>
      <c r="CY58" s="114">
        <f t="shared" si="483"/>
        <v>2.1104558037235988E-2</v>
      </c>
      <c r="CZ58" s="115">
        <f t="shared" si="484"/>
        <v>0</v>
      </c>
      <c r="DA58" s="115">
        <f>SUM('[1]ПОЛНАЯ СЕБЕСТОИМОСТЬ ВОДА 2020'!AV206)</f>
        <v>0</v>
      </c>
      <c r="DB58" s="115">
        <f>SUM('[1]ПОЛНАЯ СЕБЕСТОИМОСТЬ ВОДА 2020'!AW206)</f>
        <v>0</v>
      </c>
      <c r="DC58" s="116">
        <f t="shared" si="514"/>
        <v>187.31</v>
      </c>
      <c r="DD58" s="116">
        <v>187.31</v>
      </c>
      <c r="DE58" s="116">
        <v>0</v>
      </c>
      <c r="DF58" s="114">
        <f t="shared" si="486"/>
        <v>176.40681286449998</v>
      </c>
      <c r="DG58" s="114">
        <f t="shared" si="487"/>
        <v>176.38570830646276</v>
      </c>
      <c r="DH58" s="114">
        <f t="shared" si="488"/>
        <v>2.1104558037235988E-2</v>
      </c>
      <c r="DI58" s="115">
        <f t="shared" si="489"/>
        <v>0</v>
      </c>
      <c r="DJ58" s="115">
        <f>SUM('[1]ПОЛНАЯ СЕБЕСТОИМОСТЬ ВОДА 2020'!AY206)</f>
        <v>0</v>
      </c>
      <c r="DK58" s="115">
        <f>SUM('[1]ПОЛНАЯ СЕБЕСТОИМОСТЬ ВОДА 2020'!AZ206)</f>
        <v>0</v>
      </c>
      <c r="DL58" s="116">
        <f t="shared" si="515"/>
        <v>211.81</v>
      </c>
      <c r="DM58" s="116">
        <v>211.81</v>
      </c>
      <c r="DN58" s="116">
        <v>0</v>
      </c>
      <c r="DO58" s="58">
        <f t="shared" si="491"/>
        <v>529.22043859349992</v>
      </c>
      <c r="DP58" s="58">
        <f t="shared" si="491"/>
        <v>529.15712491938825</v>
      </c>
      <c r="DQ58" s="58">
        <f t="shared" si="491"/>
        <v>6.3313674111707963E-2</v>
      </c>
      <c r="DR58" s="117">
        <f t="shared" si="491"/>
        <v>0</v>
      </c>
      <c r="DS58" s="117">
        <f t="shared" si="491"/>
        <v>0</v>
      </c>
      <c r="DT58" s="117">
        <f t="shared" si="491"/>
        <v>0</v>
      </c>
      <c r="DU58" s="117">
        <f t="shared" si="491"/>
        <v>561.98</v>
      </c>
      <c r="DV58" s="117">
        <f t="shared" si="491"/>
        <v>561.98</v>
      </c>
      <c r="DW58" s="117">
        <f t="shared" si="491"/>
        <v>0</v>
      </c>
      <c r="DX58" s="51">
        <f t="shared" si="385"/>
        <v>-529.22043859349992</v>
      </c>
      <c r="DY58" s="51">
        <f t="shared" si="385"/>
        <v>-529.15712491938825</v>
      </c>
      <c r="DZ58" s="51">
        <f t="shared" si="385"/>
        <v>-6.3313674111707963E-2</v>
      </c>
      <c r="EA58" s="58">
        <f t="shared" si="492"/>
        <v>1587.6613157804998</v>
      </c>
      <c r="EB58" s="58">
        <f t="shared" si="492"/>
        <v>1587.4713747581648</v>
      </c>
      <c r="EC58" s="58">
        <f t="shared" si="492"/>
        <v>0.18994102233512389</v>
      </c>
      <c r="ED58" s="117">
        <f t="shared" si="492"/>
        <v>842.82900000000006</v>
      </c>
      <c r="EE58" s="117">
        <f t="shared" si="492"/>
        <v>842.82900000000006</v>
      </c>
      <c r="EF58" s="117">
        <f t="shared" si="492"/>
        <v>0</v>
      </c>
      <c r="EG58" s="117">
        <f t="shared" si="492"/>
        <v>1630.24</v>
      </c>
      <c r="EH58" s="117">
        <f t="shared" si="492"/>
        <v>1630.24</v>
      </c>
      <c r="EI58" s="117">
        <f t="shared" si="492"/>
        <v>0</v>
      </c>
      <c r="EJ58" s="51">
        <f t="shared" si="387"/>
        <v>-744.8323157804997</v>
      </c>
      <c r="EK58" s="51">
        <f t="shared" si="387"/>
        <v>-744.64237475816469</v>
      </c>
      <c r="EL58" s="51">
        <f t="shared" si="387"/>
        <v>-0.18994102233512389</v>
      </c>
      <c r="EM58" s="114">
        <f t="shared" si="493"/>
        <v>176.40681286449998</v>
      </c>
      <c r="EN58" s="114">
        <f>SUM('[1]ПОЛНАЯ СЕБЕСТОИМОСТЬ ВОДА 2020'!BN206)/3</f>
        <v>176.38570830646276</v>
      </c>
      <c r="EO58" s="114">
        <f>SUM('[1]ПОЛНАЯ СЕБЕСТОИМОСТЬ ВОДА 2020'!BO206)/3</f>
        <v>2.1104558037235988E-2</v>
      </c>
      <c r="EP58" s="115">
        <f t="shared" si="494"/>
        <v>0</v>
      </c>
      <c r="EQ58" s="115">
        <f>SUM('[1]ПОЛНАЯ СЕБЕСТОИМОСТЬ ВОДА 2020'!BQ206)</f>
        <v>0</v>
      </c>
      <c r="ER58" s="115">
        <f>SUM('[1]ПОЛНАЯ СЕБЕСТОИМОСТЬ ВОДА 2020'!BR206)</f>
        <v>0</v>
      </c>
      <c r="ES58" s="116">
        <f t="shared" si="516"/>
        <v>201.81</v>
      </c>
      <c r="ET58" s="116">
        <v>201.81</v>
      </c>
      <c r="EU58" s="116">
        <v>0</v>
      </c>
      <c r="EV58" s="114">
        <f t="shared" si="496"/>
        <v>176.40681286449998</v>
      </c>
      <c r="EW58" s="114">
        <f t="shared" si="497"/>
        <v>176.38570830646276</v>
      </c>
      <c r="EX58" s="114">
        <f t="shared" si="498"/>
        <v>2.1104558037235988E-2</v>
      </c>
      <c r="EY58" s="115">
        <f t="shared" si="499"/>
        <v>0</v>
      </c>
      <c r="EZ58" s="115">
        <f>SUM('[1]ПОЛНАЯ СЕБЕСТОИМОСТЬ ВОДА 2020'!BT206)</f>
        <v>0</v>
      </c>
      <c r="FA58" s="115">
        <f>SUM('[1]ПОЛНАЯ СЕБЕСТОИМОСТЬ ВОДА 2020'!BU206)</f>
        <v>0</v>
      </c>
      <c r="FB58" s="116">
        <f t="shared" si="517"/>
        <v>252.88</v>
      </c>
      <c r="FC58" s="116">
        <v>252.88</v>
      </c>
      <c r="FD58" s="116">
        <v>0</v>
      </c>
      <c r="FE58" s="114">
        <f t="shared" si="501"/>
        <v>176.40681286449998</v>
      </c>
      <c r="FF58" s="114">
        <f t="shared" si="502"/>
        <v>176.38570830646276</v>
      </c>
      <c r="FG58" s="114">
        <f t="shared" si="503"/>
        <v>2.1104558037235988E-2</v>
      </c>
      <c r="FH58" s="115">
        <f t="shared" si="443"/>
        <v>0</v>
      </c>
      <c r="FI58" s="115">
        <f>SUM('[1]ПОЛНАЯ СЕБЕСТОИМОСТЬ ВОДА 2020'!BW206)</f>
        <v>0</v>
      </c>
      <c r="FJ58" s="115">
        <f>SUM('[1]ПОЛНАЯ СЕБЕСТОИМОСТЬ ВОДА 2020'!BX206)</f>
        <v>0</v>
      </c>
      <c r="FK58" s="116">
        <f t="shared" si="518"/>
        <v>207.5</v>
      </c>
      <c r="FL58" s="116">
        <v>207.5</v>
      </c>
      <c r="FM58" s="116">
        <v>0</v>
      </c>
      <c r="FN58" s="58">
        <f t="shared" si="505"/>
        <v>529.22043859349992</v>
      </c>
      <c r="FO58" s="58">
        <f t="shared" si="505"/>
        <v>529.15712491938825</v>
      </c>
      <c r="FP58" s="58">
        <f t="shared" si="505"/>
        <v>6.3313674111707963E-2</v>
      </c>
      <c r="FQ58" s="75">
        <f t="shared" si="505"/>
        <v>0</v>
      </c>
      <c r="FR58" s="75">
        <f t="shared" si="505"/>
        <v>0</v>
      </c>
      <c r="FS58" s="75">
        <f t="shared" si="505"/>
        <v>0</v>
      </c>
      <c r="FT58" s="75">
        <f t="shared" si="505"/>
        <v>662.19</v>
      </c>
      <c r="FU58" s="75">
        <f t="shared" si="505"/>
        <v>662.19</v>
      </c>
      <c r="FV58" s="75">
        <f t="shared" si="505"/>
        <v>0</v>
      </c>
      <c r="FW58" s="76">
        <f t="shared" si="389"/>
        <v>-529.22043859349992</v>
      </c>
      <c r="FX58" s="76">
        <f t="shared" si="389"/>
        <v>-529.15712491938825</v>
      </c>
      <c r="FY58" s="76">
        <f t="shared" si="389"/>
        <v>-6.3313674111707963E-2</v>
      </c>
      <c r="FZ58" s="58">
        <f t="shared" si="506"/>
        <v>2116.8817543739997</v>
      </c>
      <c r="GA58" s="58">
        <f t="shared" si="506"/>
        <v>2116.628499677553</v>
      </c>
      <c r="GB58" s="58">
        <f t="shared" si="506"/>
        <v>0.25325469644683185</v>
      </c>
      <c r="GC58" s="75">
        <f t="shared" si="506"/>
        <v>842.82900000000006</v>
      </c>
      <c r="GD58" s="75">
        <f t="shared" si="506"/>
        <v>842.82900000000006</v>
      </c>
      <c r="GE58" s="75">
        <f t="shared" si="506"/>
        <v>0</v>
      </c>
      <c r="GF58" s="75">
        <f t="shared" si="506"/>
        <v>2292.4300000000003</v>
      </c>
      <c r="GG58" s="75">
        <f t="shared" si="506"/>
        <v>2292.4300000000003</v>
      </c>
      <c r="GH58" s="75">
        <f t="shared" si="506"/>
        <v>0</v>
      </c>
      <c r="GI58" s="76">
        <f t="shared" si="391"/>
        <v>-1274.0527543739995</v>
      </c>
      <c r="GJ58" s="76">
        <f t="shared" si="391"/>
        <v>-1273.7994996775528</v>
      </c>
      <c r="GK58" s="76">
        <f t="shared" si="391"/>
        <v>-0.25325469644683185</v>
      </c>
      <c r="GL58" s="102"/>
      <c r="GM58" s="78">
        <f t="shared" si="392"/>
        <v>2116.8817543739992</v>
      </c>
    </row>
    <row r="59" spans="1:195" ht="18.75" x14ac:dyDescent="0.3">
      <c r="A59" s="118" t="s">
        <v>73</v>
      </c>
      <c r="B59" s="114">
        <f t="shared" si="449"/>
        <v>191.12745175499998</v>
      </c>
      <c r="C59" s="114">
        <f>SUM('[1]ПОЛНАЯ СЕБЕСТОИМОСТЬ ВОДА 2020'!C207)/3</f>
        <v>191.03009294162271</v>
      </c>
      <c r="D59" s="114">
        <f>SUM('[1]ПОЛНАЯ СЕБЕСТОИМОСТЬ ВОДА 2020'!D207)/3</f>
        <v>9.7358813377255216E-2</v>
      </c>
      <c r="E59" s="115">
        <f t="shared" si="450"/>
        <v>106.84100000000001</v>
      </c>
      <c r="F59" s="115">
        <f>SUM('[1]ПОЛНАЯ СЕБЕСТОИМОСТЬ ВОДА 2020'!F207)</f>
        <v>106.84100000000001</v>
      </c>
      <c r="G59" s="115">
        <f>SUM('[1]ПОЛНАЯ СЕБЕСТОИМОСТЬ ВОДА 2020'!G207)</f>
        <v>0</v>
      </c>
      <c r="H59" s="116">
        <f t="shared" si="507"/>
        <v>150.99</v>
      </c>
      <c r="I59" s="116">
        <v>150.99</v>
      </c>
      <c r="J59" s="116">
        <v>0</v>
      </c>
      <c r="K59" s="114">
        <f t="shared" si="452"/>
        <v>191.12745175499998</v>
      </c>
      <c r="L59" s="114">
        <f t="shared" si="453"/>
        <v>191.03009294162271</v>
      </c>
      <c r="M59" s="114">
        <f t="shared" si="454"/>
        <v>9.7358813377255216E-2</v>
      </c>
      <c r="N59" s="115">
        <f t="shared" si="455"/>
        <v>191.71800000000002</v>
      </c>
      <c r="O59" s="115">
        <f>SUM('[1]ПОЛНАЯ СЕБЕСТОИМОСТЬ ВОДА 2020'!I207)</f>
        <v>191.71800000000002</v>
      </c>
      <c r="P59" s="115">
        <f>SUM('[1]ПОЛНАЯ СЕБЕСТОИМОСТЬ ВОДА 2020'!J207)</f>
        <v>0</v>
      </c>
      <c r="Q59" s="116">
        <f t="shared" si="508"/>
        <v>126.56</v>
      </c>
      <c r="R59" s="116">
        <v>126.56</v>
      </c>
      <c r="S59" s="116">
        <v>0</v>
      </c>
      <c r="T59" s="114">
        <f t="shared" si="457"/>
        <v>191.12745175499998</v>
      </c>
      <c r="U59" s="114">
        <f t="shared" si="458"/>
        <v>191.03009294162271</v>
      </c>
      <c r="V59" s="114">
        <f t="shared" si="459"/>
        <v>9.7358813377255216E-2</v>
      </c>
      <c r="W59" s="115">
        <f t="shared" si="460"/>
        <v>138.71</v>
      </c>
      <c r="X59" s="115">
        <f>SUM('[1]ПОЛНАЯ СЕБЕСТОИМОСТЬ ВОДА 2020'!L207)</f>
        <v>138.71</v>
      </c>
      <c r="Y59" s="115">
        <f>SUM('[1]ПОЛНАЯ СЕБЕСТОИМОСТЬ ВОДА 2020'!M207)</f>
        <v>0</v>
      </c>
      <c r="Z59" s="116">
        <f t="shared" si="509"/>
        <v>112.26</v>
      </c>
      <c r="AA59" s="116">
        <v>112.26</v>
      </c>
      <c r="AB59" s="116">
        <v>0</v>
      </c>
      <c r="AC59" s="58">
        <f t="shared" si="462"/>
        <v>573.38235526499989</v>
      </c>
      <c r="AD59" s="58">
        <f t="shared" si="462"/>
        <v>573.09027882486816</v>
      </c>
      <c r="AE59" s="58">
        <f t="shared" si="462"/>
        <v>0.29207644013176565</v>
      </c>
      <c r="AF59" s="75">
        <f t="shared" si="462"/>
        <v>437.26900000000001</v>
      </c>
      <c r="AG59" s="75">
        <f t="shared" si="462"/>
        <v>437.26900000000001</v>
      </c>
      <c r="AH59" s="75">
        <f t="shared" si="462"/>
        <v>0</v>
      </c>
      <c r="AI59" s="75">
        <f t="shared" si="462"/>
        <v>389.81</v>
      </c>
      <c r="AJ59" s="75">
        <f t="shared" si="462"/>
        <v>389.81</v>
      </c>
      <c r="AK59" s="75">
        <f t="shared" si="462"/>
        <v>0</v>
      </c>
      <c r="AL59" s="76">
        <f t="shared" si="379"/>
        <v>-136.11335526499988</v>
      </c>
      <c r="AM59" s="76">
        <f t="shared" si="379"/>
        <v>-135.82127882486816</v>
      </c>
      <c r="AN59" s="76">
        <f t="shared" si="379"/>
        <v>-0.29207644013176565</v>
      </c>
      <c r="AO59" s="114">
        <f t="shared" si="463"/>
        <v>191.12745175499998</v>
      </c>
      <c r="AP59" s="114">
        <f>SUM('[1]ПОЛНАЯ СЕБЕСТОИМОСТЬ ВОДА 2020'!R207)/3</f>
        <v>191.03009294162271</v>
      </c>
      <c r="AQ59" s="114">
        <f>SUM('[1]ПОЛНАЯ СЕБЕСТОИМОСТЬ ВОДА 2020'!S207)/3</f>
        <v>9.7358813377255216E-2</v>
      </c>
      <c r="AR59" s="114">
        <f t="shared" si="464"/>
        <v>134.5</v>
      </c>
      <c r="AS59" s="114">
        <f>SUM('[1]ПОЛНАЯ СЕБЕСТОИМОСТЬ ВОДА 2020'!U207)</f>
        <v>134.5</v>
      </c>
      <c r="AT59" s="114">
        <f>SUM('[1]ПОЛНАЯ СЕБЕСТОИМОСТЬ ВОДА 2020'!V207)</f>
        <v>0</v>
      </c>
      <c r="AU59" s="116">
        <f t="shared" si="510"/>
        <v>142.6</v>
      </c>
      <c r="AV59" s="116">
        <v>142.6</v>
      </c>
      <c r="AW59" s="116">
        <v>0</v>
      </c>
      <c r="AX59" s="114">
        <f t="shared" si="466"/>
        <v>191.12745175499998</v>
      </c>
      <c r="AY59" s="114">
        <f t="shared" si="467"/>
        <v>191.03009294162271</v>
      </c>
      <c r="AZ59" s="114">
        <f t="shared" si="468"/>
        <v>9.7358813377255216E-2</v>
      </c>
      <c r="BA59" s="114">
        <f t="shared" si="469"/>
        <v>0</v>
      </c>
      <c r="BB59" s="114">
        <f>SUM('[1]ПОЛНАЯ СЕБЕСТОИМОСТЬ ВОДА 2020'!X207)</f>
        <v>0</v>
      </c>
      <c r="BC59" s="114">
        <f>SUM('[1]ПОЛНАЯ СЕБЕСТОИМОСТЬ ВОДА 2020'!Y207)</f>
        <v>0</v>
      </c>
      <c r="BD59" s="116">
        <f t="shared" si="511"/>
        <v>119.32</v>
      </c>
      <c r="BE59" s="116">
        <v>119.32</v>
      </c>
      <c r="BF59" s="116">
        <v>0</v>
      </c>
      <c r="BG59" s="114">
        <f t="shared" si="471"/>
        <v>191.12745175499998</v>
      </c>
      <c r="BH59" s="114">
        <f t="shared" si="472"/>
        <v>191.03009294162271</v>
      </c>
      <c r="BI59" s="114">
        <f t="shared" si="473"/>
        <v>9.7358813377255216E-2</v>
      </c>
      <c r="BJ59" s="115">
        <f t="shared" si="474"/>
        <v>0</v>
      </c>
      <c r="BK59" s="115">
        <f>SUM('[1]ПОЛНАЯ СЕБЕСТОИМОСТЬ ВОДА 2020'!AA207)</f>
        <v>0</v>
      </c>
      <c r="BL59" s="115">
        <f>SUM('[1]ПОЛНАЯ СЕБЕСТОИМОСТЬ ВОДА 2020'!AB207)</f>
        <v>0</v>
      </c>
      <c r="BM59" s="116">
        <f t="shared" si="512"/>
        <v>158.81</v>
      </c>
      <c r="BN59" s="116">
        <v>158.81</v>
      </c>
      <c r="BO59" s="116">
        <v>0</v>
      </c>
      <c r="BP59" s="58">
        <f t="shared" si="476"/>
        <v>573.38235526499989</v>
      </c>
      <c r="BQ59" s="58">
        <f t="shared" si="476"/>
        <v>573.09027882486816</v>
      </c>
      <c r="BR59" s="58">
        <f t="shared" si="476"/>
        <v>0.29207644013176565</v>
      </c>
      <c r="BS59" s="117">
        <f t="shared" si="476"/>
        <v>134.5</v>
      </c>
      <c r="BT59" s="117">
        <f t="shared" si="476"/>
        <v>134.5</v>
      </c>
      <c r="BU59" s="117">
        <f t="shared" si="476"/>
        <v>0</v>
      </c>
      <c r="BV59" s="117">
        <f t="shared" si="476"/>
        <v>420.72999999999996</v>
      </c>
      <c r="BW59" s="117">
        <f t="shared" si="476"/>
        <v>420.72999999999996</v>
      </c>
      <c r="BX59" s="117">
        <f t="shared" si="476"/>
        <v>0</v>
      </c>
      <c r="BY59" s="51">
        <f t="shared" si="381"/>
        <v>-438.88235526499989</v>
      </c>
      <c r="BZ59" s="51">
        <f t="shared" si="381"/>
        <v>-438.59027882486816</v>
      </c>
      <c r="CA59" s="51">
        <f t="shared" si="381"/>
        <v>-0.29207644013176565</v>
      </c>
      <c r="CB59" s="58">
        <f t="shared" si="477"/>
        <v>1146.7647105299998</v>
      </c>
      <c r="CC59" s="58">
        <f t="shared" si="477"/>
        <v>1146.1805576497363</v>
      </c>
      <c r="CD59" s="58">
        <f t="shared" si="477"/>
        <v>0.58415288026353129</v>
      </c>
      <c r="CE59" s="117">
        <f t="shared" si="477"/>
        <v>571.76900000000001</v>
      </c>
      <c r="CF59" s="117">
        <f t="shared" si="477"/>
        <v>571.76900000000001</v>
      </c>
      <c r="CG59" s="117">
        <f t="shared" si="477"/>
        <v>0</v>
      </c>
      <c r="CH59" s="117">
        <f t="shared" si="477"/>
        <v>810.54</v>
      </c>
      <c r="CI59" s="117">
        <f t="shared" si="477"/>
        <v>810.54</v>
      </c>
      <c r="CJ59" s="117">
        <f t="shared" si="477"/>
        <v>0</v>
      </c>
      <c r="CK59" s="51">
        <f t="shared" si="383"/>
        <v>-574.99571052999977</v>
      </c>
      <c r="CL59" s="51">
        <f t="shared" si="383"/>
        <v>-574.41155764973632</v>
      </c>
      <c r="CM59" s="51">
        <f t="shared" si="383"/>
        <v>-0.58415288026353129</v>
      </c>
      <c r="CN59" s="114">
        <f t="shared" si="478"/>
        <v>191.12745175499998</v>
      </c>
      <c r="CO59" s="114">
        <f>SUM('[1]ПОЛНАЯ СЕБЕСТОИМОСТЬ ВОДА 2020'!AP207)/3</f>
        <v>191.03009294162271</v>
      </c>
      <c r="CP59" s="114">
        <f>SUM('[1]ПОЛНАЯ СЕБЕСТОИМОСТЬ ВОДА 2020'!AQ207)/3</f>
        <v>9.7358813377255216E-2</v>
      </c>
      <c r="CQ59" s="115">
        <f t="shared" si="479"/>
        <v>0</v>
      </c>
      <c r="CR59" s="115">
        <f>SUM('[1]ПОЛНАЯ СЕБЕСТОИМОСТЬ ВОДА 2020'!AS207)</f>
        <v>0</v>
      </c>
      <c r="CS59" s="115">
        <f>SUM('[1]ПОЛНАЯ СЕБЕСТОИМОСТЬ ВОДА 2020'!AT207)</f>
        <v>0</v>
      </c>
      <c r="CT59" s="116">
        <f t="shared" si="513"/>
        <v>165.88</v>
      </c>
      <c r="CU59" s="116">
        <v>165.88</v>
      </c>
      <c r="CV59" s="116">
        <v>0</v>
      </c>
      <c r="CW59" s="114">
        <f t="shared" si="481"/>
        <v>191.12745175499998</v>
      </c>
      <c r="CX59" s="114">
        <f t="shared" si="482"/>
        <v>191.03009294162271</v>
      </c>
      <c r="CY59" s="114">
        <f t="shared" si="483"/>
        <v>9.7358813377255216E-2</v>
      </c>
      <c r="CZ59" s="115">
        <f t="shared" si="484"/>
        <v>0</v>
      </c>
      <c r="DA59" s="115">
        <f>SUM('[1]ПОЛНАЯ СЕБЕСТОИМОСТЬ ВОДА 2020'!AV207)</f>
        <v>0</v>
      </c>
      <c r="DB59" s="115">
        <f>SUM('[1]ПОЛНАЯ СЕБЕСТОИМОСТЬ ВОДА 2020'!AW207)</f>
        <v>0</v>
      </c>
      <c r="DC59" s="116">
        <f t="shared" si="514"/>
        <v>128.44999999999999</v>
      </c>
      <c r="DD59" s="116">
        <v>128.44999999999999</v>
      </c>
      <c r="DE59" s="116">
        <v>0</v>
      </c>
      <c r="DF59" s="114">
        <f t="shared" si="486"/>
        <v>191.12745175499998</v>
      </c>
      <c r="DG59" s="114">
        <f t="shared" si="487"/>
        <v>191.03009294162271</v>
      </c>
      <c r="DH59" s="114">
        <f t="shared" si="488"/>
        <v>9.7358813377255216E-2</v>
      </c>
      <c r="DI59" s="115">
        <f t="shared" si="489"/>
        <v>0</v>
      </c>
      <c r="DJ59" s="115">
        <f>SUM('[1]ПОЛНАЯ СЕБЕСТОИМОСТЬ ВОДА 2020'!AY207)</f>
        <v>0</v>
      </c>
      <c r="DK59" s="115">
        <f>SUM('[1]ПОЛНАЯ СЕБЕСТОИМОСТЬ ВОДА 2020'!AZ207)</f>
        <v>0</v>
      </c>
      <c r="DL59" s="116">
        <f t="shared" si="515"/>
        <v>141.22</v>
      </c>
      <c r="DM59" s="116">
        <v>141.22</v>
      </c>
      <c r="DN59" s="116">
        <v>0</v>
      </c>
      <c r="DO59" s="58">
        <f t="shared" si="491"/>
        <v>573.38235526499989</v>
      </c>
      <c r="DP59" s="58">
        <f t="shared" si="491"/>
        <v>573.09027882486816</v>
      </c>
      <c r="DQ59" s="58">
        <f t="shared" si="491"/>
        <v>0.29207644013176565</v>
      </c>
      <c r="DR59" s="117">
        <f t="shared" si="491"/>
        <v>0</v>
      </c>
      <c r="DS59" s="117">
        <f t="shared" si="491"/>
        <v>0</v>
      </c>
      <c r="DT59" s="117">
        <f t="shared" si="491"/>
        <v>0</v>
      </c>
      <c r="DU59" s="117">
        <f t="shared" si="491"/>
        <v>435.54999999999995</v>
      </c>
      <c r="DV59" s="117">
        <f t="shared" si="491"/>
        <v>435.54999999999995</v>
      </c>
      <c r="DW59" s="117">
        <f t="shared" si="491"/>
        <v>0</v>
      </c>
      <c r="DX59" s="51">
        <f t="shared" si="385"/>
        <v>-573.38235526499989</v>
      </c>
      <c r="DY59" s="51">
        <f t="shared" si="385"/>
        <v>-573.09027882486816</v>
      </c>
      <c r="DZ59" s="51">
        <f t="shared" si="385"/>
        <v>-0.29207644013176565</v>
      </c>
      <c r="EA59" s="58">
        <f t="shared" si="492"/>
        <v>1720.1470657949997</v>
      </c>
      <c r="EB59" s="58">
        <f t="shared" si="492"/>
        <v>1719.2708364746045</v>
      </c>
      <c r="EC59" s="58">
        <f t="shared" si="492"/>
        <v>0.87622932039529688</v>
      </c>
      <c r="ED59" s="117">
        <f t="shared" si="492"/>
        <v>571.76900000000001</v>
      </c>
      <c r="EE59" s="117">
        <f t="shared" si="492"/>
        <v>571.76900000000001</v>
      </c>
      <c r="EF59" s="117">
        <f t="shared" si="492"/>
        <v>0</v>
      </c>
      <c r="EG59" s="117">
        <f t="shared" si="492"/>
        <v>1246.0899999999999</v>
      </c>
      <c r="EH59" s="117">
        <f t="shared" si="492"/>
        <v>1246.0899999999999</v>
      </c>
      <c r="EI59" s="117">
        <f t="shared" si="492"/>
        <v>0</v>
      </c>
      <c r="EJ59" s="51">
        <f t="shared" si="387"/>
        <v>-1148.3780657949997</v>
      </c>
      <c r="EK59" s="51">
        <f t="shared" si="387"/>
        <v>-1147.5018364746045</v>
      </c>
      <c r="EL59" s="51">
        <f t="shared" si="387"/>
        <v>-0.87622932039529688</v>
      </c>
      <c r="EM59" s="114">
        <f t="shared" si="493"/>
        <v>191.12745175499998</v>
      </c>
      <c r="EN59" s="114">
        <f>SUM('[1]ПОЛНАЯ СЕБЕСТОИМОСТЬ ВОДА 2020'!BN207)/3</f>
        <v>191.03009294162271</v>
      </c>
      <c r="EO59" s="114">
        <f>SUM('[1]ПОЛНАЯ СЕБЕСТОИМОСТЬ ВОДА 2020'!BO207)/3</f>
        <v>9.7358813377255216E-2</v>
      </c>
      <c r="EP59" s="115">
        <f t="shared" si="494"/>
        <v>0</v>
      </c>
      <c r="EQ59" s="115">
        <f>SUM('[1]ПОЛНАЯ СЕБЕСТОИМОСТЬ ВОДА 2020'!BQ207)</f>
        <v>0</v>
      </c>
      <c r="ER59" s="115">
        <f>SUM('[1]ПОЛНАЯ СЕБЕСТОИМОСТЬ ВОДА 2020'!BR207)</f>
        <v>0</v>
      </c>
      <c r="ES59" s="116">
        <f t="shared" si="516"/>
        <v>134.72</v>
      </c>
      <c r="ET59" s="116">
        <v>134.72</v>
      </c>
      <c r="EU59" s="116">
        <v>0</v>
      </c>
      <c r="EV59" s="114">
        <f t="shared" si="496"/>
        <v>191.12745175499998</v>
      </c>
      <c r="EW59" s="114">
        <f t="shared" si="497"/>
        <v>191.03009294162271</v>
      </c>
      <c r="EX59" s="114">
        <f t="shared" si="498"/>
        <v>9.7358813377255216E-2</v>
      </c>
      <c r="EY59" s="115">
        <f t="shared" si="499"/>
        <v>0</v>
      </c>
      <c r="EZ59" s="115">
        <f>SUM('[1]ПОЛНАЯ СЕБЕСТОИМОСТЬ ВОДА 2020'!BT207)</f>
        <v>0</v>
      </c>
      <c r="FA59" s="115">
        <f>SUM('[1]ПОЛНАЯ СЕБЕСТОИМОСТЬ ВОДА 2020'!BU207)</f>
        <v>0</v>
      </c>
      <c r="FB59" s="116">
        <f t="shared" si="517"/>
        <v>154.53</v>
      </c>
      <c r="FC59" s="116">
        <v>154.53</v>
      </c>
      <c r="FD59" s="116">
        <v>0</v>
      </c>
      <c r="FE59" s="114">
        <f t="shared" si="501"/>
        <v>191.12745175499998</v>
      </c>
      <c r="FF59" s="114">
        <f t="shared" si="502"/>
        <v>191.03009294162271</v>
      </c>
      <c r="FG59" s="114">
        <f t="shared" si="503"/>
        <v>9.7358813377255216E-2</v>
      </c>
      <c r="FH59" s="115">
        <f t="shared" si="443"/>
        <v>0</v>
      </c>
      <c r="FI59" s="115">
        <f>SUM('[1]ПОЛНАЯ СЕБЕСТОИМОСТЬ ВОДА 2020'!BW207)</f>
        <v>0</v>
      </c>
      <c r="FJ59" s="115">
        <f>SUM('[1]ПОЛНАЯ СЕБЕСТОИМОСТЬ ВОДА 2020'!BX207)</f>
        <v>0</v>
      </c>
      <c r="FK59" s="116">
        <f t="shared" si="518"/>
        <v>141.12</v>
      </c>
      <c r="FL59" s="116">
        <v>141.12</v>
      </c>
      <c r="FM59" s="116">
        <v>0</v>
      </c>
      <c r="FN59" s="58">
        <f t="shared" si="505"/>
        <v>573.38235526499989</v>
      </c>
      <c r="FO59" s="58">
        <f t="shared" si="505"/>
        <v>573.09027882486816</v>
      </c>
      <c r="FP59" s="58">
        <f t="shared" si="505"/>
        <v>0.29207644013176565</v>
      </c>
      <c r="FQ59" s="75">
        <f t="shared" si="505"/>
        <v>0</v>
      </c>
      <c r="FR59" s="75">
        <f t="shared" si="505"/>
        <v>0</v>
      </c>
      <c r="FS59" s="75">
        <f t="shared" si="505"/>
        <v>0</v>
      </c>
      <c r="FT59" s="75">
        <f t="shared" si="505"/>
        <v>430.37</v>
      </c>
      <c r="FU59" s="75">
        <f t="shared" si="505"/>
        <v>430.37</v>
      </c>
      <c r="FV59" s="75">
        <f t="shared" si="505"/>
        <v>0</v>
      </c>
      <c r="FW59" s="76">
        <f t="shared" si="389"/>
        <v>-573.38235526499989</v>
      </c>
      <c r="FX59" s="76">
        <f t="shared" si="389"/>
        <v>-573.09027882486816</v>
      </c>
      <c r="FY59" s="76">
        <f t="shared" si="389"/>
        <v>-0.29207644013176565</v>
      </c>
      <c r="FZ59" s="58">
        <f t="shared" si="506"/>
        <v>2293.5294210599995</v>
      </c>
      <c r="GA59" s="58">
        <f t="shared" si="506"/>
        <v>2292.3611152994727</v>
      </c>
      <c r="GB59" s="58">
        <f t="shared" si="506"/>
        <v>1.1683057605270626</v>
      </c>
      <c r="GC59" s="75">
        <f t="shared" si="506"/>
        <v>571.76900000000001</v>
      </c>
      <c r="GD59" s="75">
        <f t="shared" si="506"/>
        <v>571.76900000000001</v>
      </c>
      <c r="GE59" s="75">
        <f t="shared" si="506"/>
        <v>0</v>
      </c>
      <c r="GF59" s="75">
        <f t="shared" si="506"/>
        <v>1676.46</v>
      </c>
      <c r="GG59" s="75">
        <f t="shared" si="506"/>
        <v>1676.46</v>
      </c>
      <c r="GH59" s="75">
        <f t="shared" si="506"/>
        <v>0</v>
      </c>
      <c r="GI59" s="76">
        <f t="shared" si="391"/>
        <v>-1721.7604210599995</v>
      </c>
      <c r="GJ59" s="76">
        <f t="shared" si="391"/>
        <v>-1720.5921152994727</v>
      </c>
      <c r="GK59" s="76">
        <f t="shared" si="391"/>
        <v>-1.1683057605270626</v>
      </c>
      <c r="GL59" s="102"/>
      <c r="GM59" s="78">
        <f t="shared" si="392"/>
        <v>2293.52942106</v>
      </c>
    </row>
    <row r="60" spans="1:195" ht="18.75" x14ac:dyDescent="0.3">
      <c r="A60" s="118" t="s">
        <v>74</v>
      </c>
      <c r="B60" s="114">
        <f t="shared" si="449"/>
        <v>938.92960382241176</v>
      </c>
      <c r="C60" s="114">
        <f>SUM('[1]ПОЛНАЯ СЕБЕСТОИМОСТЬ ВОДА 2020'!C208)/3</f>
        <v>938.80375541837827</v>
      </c>
      <c r="D60" s="114">
        <f>SUM('[1]ПОЛНАЯ СЕБЕСТОИМОСТЬ ВОДА 2020'!D208)/3</f>
        <v>0.12584840403347128</v>
      </c>
      <c r="E60" s="115">
        <f t="shared" si="450"/>
        <v>620.55899999999974</v>
      </c>
      <c r="F60" s="115">
        <f>SUM('[1]ПОЛНАЯ СЕБЕСТОИМОСТЬ ВОДА 2020'!F208)</f>
        <v>620.55899999999974</v>
      </c>
      <c r="G60" s="115">
        <f>SUM('[1]ПОЛНАЯ СЕБЕСТОИМОСТЬ ВОДА 2020'!G208)</f>
        <v>0</v>
      </c>
      <c r="H60" s="116">
        <f t="shared" si="507"/>
        <v>1137.45</v>
      </c>
      <c r="I60" s="116">
        <v>1137.45</v>
      </c>
      <c r="J60" s="116">
        <v>0</v>
      </c>
      <c r="K60" s="114">
        <f t="shared" si="452"/>
        <v>938.92960382241176</v>
      </c>
      <c r="L60" s="114">
        <f t="shared" si="453"/>
        <v>938.80375541837827</v>
      </c>
      <c r="M60" s="114">
        <f t="shared" si="454"/>
        <v>0.12584840403347128</v>
      </c>
      <c r="N60" s="115">
        <f t="shared" si="455"/>
        <v>703.3610000000001</v>
      </c>
      <c r="O60" s="115">
        <f>SUM('[1]ПОЛНАЯ СЕБЕСТОИМОСТЬ ВОДА 2020'!I208)</f>
        <v>703.3610000000001</v>
      </c>
      <c r="P60" s="115">
        <f>SUM('[1]ПОЛНАЯ СЕБЕСТОИМОСТЬ ВОДА 2020'!J208)</f>
        <v>0</v>
      </c>
      <c r="Q60" s="116">
        <f t="shared" si="508"/>
        <v>1284.83</v>
      </c>
      <c r="R60" s="116">
        <v>1284.83</v>
      </c>
      <c r="S60" s="116"/>
      <c r="T60" s="114">
        <f t="shared" si="457"/>
        <v>938.92960382241176</v>
      </c>
      <c r="U60" s="114">
        <f t="shared" si="458"/>
        <v>938.80375541837827</v>
      </c>
      <c r="V60" s="114">
        <f t="shared" si="459"/>
        <v>0.12584840403347128</v>
      </c>
      <c r="W60" s="115">
        <f t="shared" si="460"/>
        <v>577.94000000000005</v>
      </c>
      <c r="X60" s="115">
        <f>SUM('[1]ПОЛНАЯ СЕБЕСТОИМОСТЬ ВОДА 2020'!L208)</f>
        <v>577.94000000000005</v>
      </c>
      <c r="Y60" s="115">
        <f>SUM('[1]ПОЛНАЯ СЕБЕСТОИМОСТЬ ВОДА 2020'!M208)</f>
        <v>0</v>
      </c>
      <c r="Z60" s="116">
        <f t="shared" si="509"/>
        <v>982.21</v>
      </c>
      <c r="AA60" s="116">
        <v>982.21</v>
      </c>
      <c r="AB60" s="116">
        <v>0</v>
      </c>
      <c r="AC60" s="58">
        <f t="shared" si="462"/>
        <v>2816.7888114672351</v>
      </c>
      <c r="AD60" s="58">
        <f t="shared" si="462"/>
        <v>2816.4112662551347</v>
      </c>
      <c r="AE60" s="58">
        <f t="shared" si="462"/>
        <v>0.37754521210041381</v>
      </c>
      <c r="AF60" s="75">
        <f t="shared" si="462"/>
        <v>1901.86</v>
      </c>
      <c r="AG60" s="75">
        <f t="shared" si="462"/>
        <v>1901.86</v>
      </c>
      <c r="AH60" s="75">
        <f t="shared" si="462"/>
        <v>0</v>
      </c>
      <c r="AI60" s="75">
        <f t="shared" si="462"/>
        <v>3404.49</v>
      </c>
      <c r="AJ60" s="75">
        <f t="shared" si="462"/>
        <v>3404.49</v>
      </c>
      <c r="AK60" s="75">
        <f t="shared" si="462"/>
        <v>0</v>
      </c>
      <c r="AL60" s="76">
        <f t="shared" si="379"/>
        <v>-914.92881146723516</v>
      </c>
      <c r="AM60" s="76">
        <f t="shared" si="379"/>
        <v>-914.55126625513481</v>
      </c>
      <c r="AN60" s="76">
        <f t="shared" si="379"/>
        <v>-0.37754521210041381</v>
      </c>
      <c r="AO60" s="114">
        <f t="shared" si="463"/>
        <v>938.92960382241176</v>
      </c>
      <c r="AP60" s="114">
        <f>SUM('[1]ПОЛНАЯ СЕБЕСТОИМОСТЬ ВОДА 2020'!R208)/3</f>
        <v>938.80375541837827</v>
      </c>
      <c r="AQ60" s="114">
        <f>SUM('[1]ПОЛНАЯ СЕБЕСТОИМОСТЬ ВОДА 2020'!S208)/3</f>
        <v>0.12584840403347128</v>
      </c>
      <c r="AR60" s="114">
        <f t="shared" si="464"/>
        <v>480.72499999999991</v>
      </c>
      <c r="AS60" s="114">
        <f>SUM('[1]ПОЛНАЯ СЕБЕСТОИМОСТЬ ВОДА 2020'!U208)</f>
        <v>480.72499999999991</v>
      </c>
      <c r="AT60" s="114">
        <f>SUM('[1]ПОЛНАЯ СЕБЕСТОИМОСТЬ ВОДА 2020'!V208)</f>
        <v>0</v>
      </c>
      <c r="AU60" s="116">
        <f t="shared" si="510"/>
        <v>949.64</v>
      </c>
      <c r="AV60" s="116">
        <v>949.64</v>
      </c>
      <c r="AW60" s="116">
        <v>0</v>
      </c>
      <c r="AX60" s="114">
        <f t="shared" si="466"/>
        <v>938.92960382241176</v>
      </c>
      <c r="AY60" s="114">
        <f t="shared" si="467"/>
        <v>938.80375541837827</v>
      </c>
      <c r="AZ60" s="114">
        <f t="shared" si="468"/>
        <v>0.12584840403347128</v>
      </c>
      <c r="BA60" s="114">
        <f t="shared" si="469"/>
        <v>0</v>
      </c>
      <c r="BB60" s="114">
        <f>SUM('[1]ПОЛНАЯ СЕБЕСТОИМОСТЬ ВОДА 2020'!X208)</f>
        <v>0</v>
      </c>
      <c r="BC60" s="114">
        <f>SUM('[1]ПОЛНАЯ СЕБЕСТОИМОСТЬ ВОДА 2020'!Y208)</f>
        <v>0</v>
      </c>
      <c r="BD60" s="116">
        <f t="shared" si="511"/>
        <v>497.89</v>
      </c>
      <c r="BE60" s="116">
        <v>497.89</v>
      </c>
      <c r="BF60" s="116">
        <v>0</v>
      </c>
      <c r="BG60" s="114">
        <f t="shared" si="471"/>
        <v>938.92960382241176</v>
      </c>
      <c r="BH60" s="114">
        <f t="shared" si="472"/>
        <v>938.80375541837827</v>
      </c>
      <c r="BI60" s="114">
        <f t="shared" si="473"/>
        <v>0.12584840403347128</v>
      </c>
      <c r="BJ60" s="115">
        <f t="shared" si="474"/>
        <v>0</v>
      </c>
      <c r="BK60" s="115">
        <f>SUM('[1]ПОЛНАЯ СЕБЕСТОИМОСТЬ ВОДА 2020'!AA208)</f>
        <v>0</v>
      </c>
      <c r="BL60" s="115">
        <f>SUM('[1]ПОЛНАЯ СЕБЕСТОИМОСТЬ ВОДА 2020'!AB208)</f>
        <v>0</v>
      </c>
      <c r="BM60" s="116">
        <f t="shared" si="512"/>
        <v>585.36</v>
      </c>
      <c r="BN60" s="116">
        <v>585.36</v>
      </c>
      <c r="BO60" s="116">
        <v>0</v>
      </c>
      <c r="BP60" s="58">
        <f t="shared" si="476"/>
        <v>2816.7888114672351</v>
      </c>
      <c r="BQ60" s="58">
        <f t="shared" si="476"/>
        <v>2816.4112662551347</v>
      </c>
      <c r="BR60" s="58">
        <f t="shared" si="476"/>
        <v>0.37754521210041381</v>
      </c>
      <c r="BS60" s="117">
        <f t="shared" si="476"/>
        <v>480.72499999999991</v>
      </c>
      <c r="BT60" s="117">
        <f t="shared" si="476"/>
        <v>480.72499999999991</v>
      </c>
      <c r="BU60" s="117">
        <f t="shared" si="476"/>
        <v>0</v>
      </c>
      <c r="BV60" s="117">
        <f t="shared" si="476"/>
        <v>2032.8899999999999</v>
      </c>
      <c r="BW60" s="117">
        <f t="shared" si="476"/>
        <v>2032.8899999999999</v>
      </c>
      <c r="BX60" s="117">
        <f t="shared" si="476"/>
        <v>0</v>
      </c>
      <c r="BY60" s="51">
        <f t="shared" si="381"/>
        <v>-2336.0638114672352</v>
      </c>
      <c r="BZ60" s="51">
        <f t="shared" si="381"/>
        <v>-2335.6862662551348</v>
      </c>
      <c r="CA60" s="51">
        <f t="shared" si="381"/>
        <v>-0.37754521210041381</v>
      </c>
      <c r="CB60" s="58">
        <f t="shared" si="477"/>
        <v>5633.5776229344701</v>
      </c>
      <c r="CC60" s="58">
        <f t="shared" si="477"/>
        <v>5632.8225325102694</v>
      </c>
      <c r="CD60" s="58">
        <f t="shared" si="477"/>
        <v>0.75509042420082761</v>
      </c>
      <c r="CE60" s="117">
        <f t="shared" si="477"/>
        <v>2382.585</v>
      </c>
      <c r="CF60" s="117">
        <f t="shared" si="477"/>
        <v>2382.585</v>
      </c>
      <c r="CG60" s="117">
        <f t="shared" si="477"/>
        <v>0</v>
      </c>
      <c r="CH60" s="117">
        <f t="shared" si="477"/>
        <v>5437.3799999999992</v>
      </c>
      <c r="CI60" s="117">
        <f t="shared" si="477"/>
        <v>5437.3799999999992</v>
      </c>
      <c r="CJ60" s="117">
        <f t="shared" si="477"/>
        <v>0</v>
      </c>
      <c r="CK60" s="51">
        <f t="shared" si="383"/>
        <v>-3250.9926229344701</v>
      </c>
      <c r="CL60" s="51">
        <f t="shared" si="383"/>
        <v>-3250.2375325102694</v>
      </c>
      <c r="CM60" s="51">
        <f t="shared" si="383"/>
        <v>-0.75509042420082761</v>
      </c>
      <c r="CN60" s="114">
        <f t="shared" si="478"/>
        <v>938.92960382241176</v>
      </c>
      <c r="CO60" s="114">
        <f>SUM('[1]ПОЛНАЯ СЕБЕСТОИМОСТЬ ВОДА 2020'!AP208)/3</f>
        <v>938.80375541837827</v>
      </c>
      <c r="CP60" s="114">
        <f>SUM('[1]ПОЛНАЯ СЕБЕСТОИМОСТЬ ВОДА 2020'!AQ208)/3</f>
        <v>0.12584840403347128</v>
      </c>
      <c r="CQ60" s="115">
        <f t="shared" si="479"/>
        <v>0</v>
      </c>
      <c r="CR60" s="115">
        <f>SUM('[1]ПОЛНАЯ СЕБЕСТОИМОСТЬ ВОДА 2020'!AS208)</f>
        <v>0</v>
      </c>
      <c r="CS60" s="115">
        <f>SUM('[1]ПОЛНАЯ СЕБЕСТОИМОСТЬ ВОДА 2020'!AT208)</f>
        <v>0</v>
      </c>
      <c r="CT60" s="116">
        <f t="shared" si="513"/>
        <v>430.12</v>
      </c>
      <c r="CU60" s="116">
        <v>430.12</v>
      </c>
      <c r="CV60" s="116">
        <v>0</v>
      </c>
      <c r="CW60" s="114">
        <f t="shared" si="481"/>
        <v>938.92960382241176</v>
      </c>
      <c r="CX60" s="114">
        <f t="shared" si="482"/>
        <v>938.80375541837827</v>
      </c>
      <c r="CY60" s="114">
        <f t="shared" si="483"/>
        <v>0.12584840403347128</v>
      </c>
      <c r="CZ60" s="115">
        <f t="shared" si="484"/>
        <v>0</v>
      </c>
      <c r="DA60" s="115">
        <f>SUM('[1]ПОЛНАЯ СЕБЕСТОИМОСТЬ ВОДА 2020'!AV208)</f>
        <v>0</v>
      </c>
      <c r="DB60" s="115">
        <f>SUM('[1]ПОЛНАЯ СЕБЕСТОИМОСТЬ ВОДА 2020'!AW208)</f>
        <v>0</v>
      </c>
      <c r="DC60" s="116">
        <f t="shared" si="514"/>
        <v>658.02</v>
      </c>
      <c r="DD60" s="116">
        <v>658.02</v>
      </c>
      <c r="DE60" s="116">
        <v>0</v>
      </c>
      <c r="DF60" s="114">
        <f t="shared" si="486"/>
        <v>938.92960382241176</v>
      </c>
      <c r="DG60" s="114">
        <f t="shared" si="487"/>
        <v>938.80375541837827</v>
      </c>
      <c r="DH60" s="114">
        <f t="shared" si="488"/>
        <v>0.12584840403347128</v>
      </c>
      <c r="DI60" s="115">
        <f t="shared" si="489"/>
        <v>0</v>
      </c>
      <c r="DJ60" s="115">
        <f>SUM('[1]ПОЛНАЯ СЕБЕСТОИМОСТЬ ВОДА 2020'!AY208)</f>
        <v>0</v>
      </c>
      <c r="DK60" s="115">
        <f>SUM('[1]ПОЛНАЯ СЕБЕСТОИМОСТЬ ВОДА 2020'!AZ208)</f>
        <v>0</v>
      </c>
      <c r="DL60" s="116">
        <f t="shared" si="515"/>
        <v>371.21</v>
      </c>
      <c r="DM60" s="116">
        <v>371.21</v>
      </c>
      <c r="DN60" s="116">
        <v>0</v>
      </c>
      <c r="DO60" s="58">
        <f t="shared" si="491"/>
        <v>2816.7888114672351</v>
      </c>
      <c r="DP60" s="58">
        <f t="shared" si="491"/>
        <v>2816.4112662551347</v>
      </c>
      <c r="DQ60" s="58">
        <f t="shared" si="491"/>
        <v>0.37754521210041381</v>
      </c>
      <c r="DR60" s="117">
        <f t="shared" si="491"/>
        <v>0</v>
      </c>
      <c r="DS60" s="117">
        <f t="shared" si="491"/>
        <v>0</v>
      </c>
      <c r="DT60" s="117">
        <f t="shared" si="491"/>
        <v>0</v>
      </c>
      <c r="DU60" s="117">
        <f t="shared" si="491"/>
        <v>1459.35</v>
      </c>
      <c r="DV60" s="117">
        <f t="shared" si="491"/>
        <v>1459.35</v>
      </c>
      <c r="DW60" s="117">
        <f t="shared" si="491"/>
        <v>0</v>
      </c>
      <c r="DX60" s="51">
        <f t="shared" si="385"/>
        <v>-2816.7888114672351</v>
      </c>
      <c r="DY60" s="51">
        <f t="shared" si="385"/>
        <v>-2816.4112662551347</v>
      </c>
      <c r="DZ60" s="51">
        <f t="shared" si="385"/>
        <v>-0.37754521210041381</v>
      </c>
      <c r="EA60" s="58">
        <f t="shared" si="492"/>
        <v>8450.3664344017052</v>
      </c>
      <c r="EB60" s="58">
        <f t="shared" si="492"/>
        <v>8449.2337987654046</v>
      </c>
      <c r="EC60" s="58">
        <f t="shared" si="492"/>
        <v>1.1326356363012415</v>
      </c>
      <c r="ED60" s="117">
        <f t="shared" si="492"/>
        <v>2382.585</v>
      </c>
      <c r="EE60" s="117">
        <f t="shared" si="492"/>
        <v>2382.585</v>
      </c>
      <c r="EF60" s="117">
        <f t="shared" si="492"/>
        <v>0</v>
      </c>
      <c r="EG60" s="117">
        <f t="shared" si="492"/>
        <v>6896.73</v>
      </c>
      <c r="EH60" s="117">
        <f t="shared" si="492"/>
        <v>6896.73</v>
      </c>
      <c r="EI60" s="117">
        <f t="shared" si="492"/>
        <v>0</v>
      </c>
      <c r="EJ60" s="51">
        <f t="shared" si="387"/>
        <v>-6067.7814344017052</v>
      </c>
      <c r="EK60" s="51">
        <f t="shared" si="387"/>
        <v>-6066.6487987654045</v>
      </c>
      <c r="EL60" s="51">
        <f t="shared" si="387"/>
        <v>-1.1326356363012415</v>
      </c>
      <c r="EM60" s="114">
        <f t="shared" si="493"/>
        <v>938.92960382241176</v>
      </c>
      <c r="EN60" s="114">
        <f>SUM('[1]ПОЛНАЯ СЕБЕСТОИМОСТЬ ВОДА 2020'!BN208)/3</f>
        <v>938.80375541837827</v>
      </c>
      <c r="EO60" s="114">
        <f>SUM('[1]ПОЛНАЯ СЕБЕСТОИМОСТЬ ВОДА 2020'!BO208)/3</f>
        <v>0.12584840403347128</v>
      </c>
      <c r="EP60" s="115">
        <f t="shared" si="494"/>
        <v>0</v>
      </c>
      <c r="EQ60" s="115">
        <f>SUM('[1]ПОЛНАЯ СЕБЕСТОИМОСТЬ ВОДА 2020'!BQ208)</f>
        <v>0</v>
      </c>
      <c r="ER60" s="115">
        <f>SUM('[1]ПОЛНАЯ СЕБЕСТОИМОСТЬ ВОДА 2020'!BR208)</f>
        <v>0</v>
      </c>
      <c r="ES60" s="116">
        <f t="shared" si="516"/>
        <v>628.27</v>
      </c>
      <c r="ET60" s="116">
        <v>628.27</v>
      </c>
      <c r="EU60" s="116">
        <v>0</v>
      </c>
      <c r="EV60" s="114">
        <f t="shared" si="496"/>
        <v>938.92960382241176</v>
      </c>
      <c r="EW60" s="114">
        <f t="shared" si="497"/>
        <v>938.80375541837827</v>
      </c>
      <c r="EX60" s="114">
        <f t="shared" si="498"/>
        <v>0.12584840403347128</v>
      </c>
      <c r="EY60" s="115">
        <f t="shared" si="499"/>
        <v>0</v>
      </c>
      <c r="EZ60" s="115">
        <f>SUM('[1]ПОЛНАЯ СЕБЕСТОИМОСТЬ ВОДА 2020'!BT208)</f>
        <v>0</v>
      </c>
      <c r="FA60" s="115">
        <f>SUM('[1]ПОЛНАЯ СЕБЕСТОИМОСТЬ ВОДА 2020'!BU208)</f>
        <v>0</v>
      </c>
      <c r="FB60" s="116">
        <f t="shared" si="517"/>
        <v>1043.94</v>
      </c>
      <c r="FC60" s="116">
        <v>1043.94</v>
      </c>
      <c r="FD60" s="116">
        <v>0</v>
      </c>
      <c r="FE60" s="114">
        <f t="shared" si="501"/>
        <v>938.92960382241176</v>
      </c>
      <c r="FF60" s="114">
        <f t="shared" si="502"/>
        <v>938.80375541837827</v>
      </c>
      <c r="FG60" s="114">
        <f t="shared" si="503"/>
        <v>0.12584840403347128</v>
      </c>
      <c r="FH60" s="115">
        <f t="shared" si="443"/>
        <v>0</v>
      </c>
      <c r="FI60" s="115">
        <f>SUM('[1]ПОЛНАЯ СЕБЕСТОИМОСТЬ ВОДА 2020'!BW208)</f>
        <v>0</v>
      </c>
      <c r="FJ60" s="115">
        <f>SUM('[1]ПОЛНАЯ СЕБЕСТОИМОСТЬ ВОДА 2020'!BX208)</f>
        <v>0</v>
      </c>
      <c r="FK60" s="116">
        <f t="shared" si="518"/>
        <v>834.03</v>
      </c>
      <c r="FL60" s="116">
        <v>834.03</v>
      </c>
      <c r="FM60" s="116">
        <v>0</v>
      </c>
      <c r="FN60" s="58">
        <f t="shared" si="505"/>
        <v>2816.7888114672351</v>
      </c>
      <c r="FO60" s="58">
        <f t="shared" si="505"/>
        <v>2816.4112662551347</v>
      </c>
      <c r="FP60" s="58">
        <f t="shared" si="505"/>
        <v>0.37754521210041381</v>
      </c>
      <c r="FQ60" s="75">
        <f t="shared" si="505"/>
        <v>0</v>
      </c>
      <c r="FR60" s="75">
        <f t="shared" si="505"/>
        <v>0</v>
      </c>
      <c r="FS60" s="75">
        <f t="shared" si="505"/>
        <v>0</v>
      </c>
      <c r="FT60" s="75">
        <f t="shared" si="505"/>
        <v>2506.2399999999998</v>
      </c>
      <c r="FU60" s="75">
        <f t="shared" si="505"/>
        <v>2506.2399999999998</v>
      </c>
      <c r="FV60" s="75">
        <f t="shared" si="505"/>
        <v>0</v>
      </c>
      <c r="FW60" s="76">
        <f t="shared" si="389"/>
        <v>-2816.7888114672351</v>
      </c>
      <c r="FX60" s="76">
        <f t="shared" si="389"/>
        <v>-2816.4112662551347</v>
      </c>
      <c r="FY60" s="76">
        <f t="shared" si="389"/>
        <v>-0.37754521210041381</v>
      </c>
      <c r="FZ60" s="58">
        <f t="shared" si="506"/>
        <v>11267.15524586894</v>
      </c>
      <c r="GA60" s="58">
        <f t="shared" si="506"/>
        <v>11265.645065020539</v>
      </c>
      <c r="GB60" s="58">
        <f t="shared" si="506"/>
        <v>1.5101808484016552</v>
      </c>
      <c r="GC60" s="75">
        <f t="shared" si="506"/>
        <v>2382.585</v>
      </c>
      <c r="GD60" s="75">
        <f t="shared" si="506"/>
        <v>2382.585</v>
      </c>
      <c r="GE60" s="75">
        <f t="shared" si="506"/>
        <v>0</v>
      </c>
      <c r="GF60" s="75">
        <f t="shared" si="506"/>
        <v>9402.9699999999993</v>
      </c>
      <c r="GG60" s="75">
        <f t="shared" si="506"/>
        <v>9402.9699999999993</v>
      </c>
      <c r="GH60" s="75">
        <f t="shared" si="506"/>
        <v>0</v>
      </c>
      <c r="GI60" s="76">
        <f t="shared" si="391"/>
        <v>-8884.5702458689411</v>
      </c>
      <c r="GJ60" s="76">
        <f t="shared" si="391"/>
        <v>-8883.0600650205379</v>
      </c>
      <c r="GK60" s="76">
        <f t="shared" si="391"/>
        <v>-1.5101808484016552</v>
      </c>
      <c r="GL60" s="102"/>
      <c r="GM60" s="78">
        <f t="shared" si="392"/>
        <v>11267.15524586894</v>
      </c>
    </row>
    <row r="61" spans="1:195" ht="18.75" x14ac:dyDescent="0.3">
      <c r="A61" s="104" t="s">
        <v>75</v>
      </c>
      <c r="B61" s="105">
        <f t="shared" si="449"/>
        <v>537.09934973078316</v>
      </c>
      <c r="C61" s="105">
        <f>SUM('[1]ПОЛНАЯ СЕБЕСТОИМОСТЬ ВОДА 2020'!C209)/3</f>
        <v>536.94344159148466</v>
      </c>
      <c r="D61" s="105">
        <f>SUM('[1]ПОЛНАЯ СЕБЕСТОИМОСТЬ ВОДА 2020'!D209)/3</f>
        <v>0.15590813929854597</v>
      </c>
      <c r="E61" s="106">
        <f t="shared" si="450"/>
        <v>0</v>
      </c>
      <c r="F61" s="106">
        <f>SUM('[1]ПОЛНАЯ СЕБЕСТОИМОСТЬ ВОДА 2020'!F209)</f>
        <v>0</v>
      </c>
      <c r="G61" s="106">
        <f>SUM('[1]ПОЛНАЯ СЕБЕСТОИМОСТЬ ВОДА 2020'!G209)</f>
        <v>0</v>
      </c>
      <c r="H61" s="111">
        <f>SUM(H62:H65)</f>
        <v>0</v>
      </c>
      <c r="I61" s="111">
        <f t="shared" ref="I61:J61" si="519">SUM(I62:I65)</f>
        <v>0</v>
      </c>
      <c r="J61" s="111">
        <f t="shared" si="519"/>
        <v>0</v>
      </c>
      <c r="K61" s="105">
        <f t="shared" si="452"/>
        <v>537.09934973078316</v>
      </c>
      <c r="L61" s="105">
        <f t="shared" si="453"/>
        <v>536.94344159148466</v>
      </c>
      <c r="M61" s="105">
        <f t="shared" si="454"/>
        <v>0.15590813929854597</v>
      </c>
      <c r="N61" s="106">
        <f t="shared" si="455"/>
        <v>0</v>
      </c>
      <c r="O61" s="106">
        <f>SUM('[1]ПОЛНАЯ СЕБЕСТОИМОСТЬ ВОДА 2020'!I209)</f>
        <v>0</v>
      </c>
      <c r="P61" s="106">
        <f>SUM('[1]ПОЛНАЯ СЕБЕСТОИМОСТЬ ВОДА 2020'!J209)</f>
        <v>0</v>
      </c>
      <c r="Q61" s="111">
        <f>SUM(Q62:Q65)</f>
        <v>0</v>
      </c>
      <c r="R61" s="111">
        <f t="shared" ref="R61:S61" si="520">SUM(R62:R65)</f>
        <v>0</v>
      </c>
      <c r="S61" s="111">
        <f t="shared" si="520"/>
        <v>0</v>
      </c>
      <c r="T61" s="105">
        <f t="shared" si="457"/>
        <v>537.09934973078316</v>
      </c>
      <c r="U61" s="105">
        <f t="shared" si="458"/>
        <v>536.94344159148466</v>
      </c>
      <c r="V61" s="105">
        <f t="shared" si="459"/>
        <v>0.15590813929854597</v>
      </c>
      <c r="W61" s="106">
        <f t="shared" si="460"/>
        <v>893.28</v>
      </c>
      <c r="X61" s="106">
        <f>SUM('[1]ПОЛНАЯ СЕБЕСТОИМОСТЬ ВОДА 2020'!L209)</f>
        <v>893.28</v>
      </c>
      <c r="Y61" s="106">
        <f>SUM('[1]ПОЛНАЯ СЕБЕСТОИМОСТЬ ВОДА 2020'!M209)</f>
        <v>0</v>
      </c>
      <c r="Z61" s="111">
        <f>SUM(Z62:Z65)</f>
        <v>781.91000000000008</v>
      </c>
      <c r="AA61" s="111">
        <f t="shared" ref="AA61:AB61" si="521">SUM(AA62:AA65)</f>
        <v>781.91000000000008</v>
      </c>
      <c r="AB61" s="111">
        <f t="shared" si="521"/>
        <v>0</v>
      </c>
      <c r="AC61" s="45">
        <f>SUM(B61+K61+T61)</f>
        <v>1611.2980491923495</v>
      </c>
      <c r="AD61" s="45">
        <f t="shared" si="462"/>
        <v>1610.8303247744539</v>
      </c>
      <c r="AE61" s="45">
        <f t="shared" si="462"/>
        <v>0.4677244178956379</v>
      </c>
      <c r="AF61" s="67">
        <f t="shared" si="462"/>
        <v>893.28</v>
      </c>
      <c r="AG61" s="67">
        <f t="shared" si="462"/>
        <v>893.28</v>
      </c>
      <c r="AH61" s="67">
        <f t="shared" si="462"/>
        <v>0</v>
      </c>
      <c r="AI61" s="67">
        <f t="shared" si="462"/>
        <v>781.91000000000008</v>
      </c>
      <c r="AJ61" s="67">
        <f t="shared" si="462"/>
        <v>781.91000000000008</v>
      </c>
      <c r="AK61" s="67">
        <f t="shared" si="462"/>
        <v>0</v>
      </c>
      <c r="AL61" s="68">
        <f t="shared" si="379"/>
        <v>-718.01804919234951</v>
      </c>
      <c r="AM61" s="68">
        <f t="shared" si="379"/>
        <v>-717.55032477445388</v>
      </c>
      <c r="AN61" s="68">
        <f t="shared" si="379"/>
        <v>-0.4677244178956379</v>
      </c>
      <c r="AO61" s="105">
        <f t="shared" si="463"/>
        <v>537.09934973078316</v>
      </c>
      <c r="AP61" s="105">
        <f>SUM('[1]ПОЛНАЯ СЕБЕСТОИМОСТЬ ВОДА 2020'!R209)/3</f>
        <v>536.94344159148466</v>
      </c>
      <c r="AQ61" s="105">
        <f>SUM('[1]ПОЛНАЯ СЕБЕСТОИМОСТЬ ВОДА 2020'!S209)/3</f>
        <v>0.15590813929854597</v>
      </c>
      <c r="AR61" s="105">
        <f t="shared" si="464"/>
        <v>-852.36</v>
      </c>
      <c r="AS61" s="105">
        <f>SUM('[1]ПОЛНАЯ СЕБЕСТОИМОСТЬ ВОДА 2020'!U209)</f>
        <v>-852.36</v>
      </c>
      <c r="AT61" s="105">
        <f>SUM('[1]ПОЛНАЯ СЕБЕСТОИМОСТЬ ВОДА 2020'!V209)</f>
        <v>0</v>
      </c>
      <c r="AU61" s="111">
        <f>SUM(AU62:AU65)</f>
        <v>0</v>
      </c>
      <c r="AV61" s="111">
        <f t="shared" ref="AV61:AW61" si="522">SUM(AV62:AV65)</f>
        <v>0</v>
      </c>
      <c r="AW61" s="111">
        <f t="shared" si="522"/>
        <v>0</v>
      </c>
      <c r="AX61" s="105">
        <f t="shared" si="466"/>
        <v>537.09934973078316</v>
      </c>
      <c r="AY61" s="105">
        <f t="shared" si="467"/>
        <v>536.94344159148466</v>
      </c>
      <c r="AZ61" s="105">
        <f t="shared" si="468"/>
        <v>0.15590813929854597</v>
      </c>
      <c r="BA61" s="105">
        <f t="shared" si="469"/>
        <v>0</v>
      </c>
      <c r="BB61" s="105">
        <f>SUM('[1]ПОЛНАЯ СЕБЕСТОИМОСТЬ ВОДА 2020'!X209)</f>
        <v>0</v>
      </c>
      <c r="BC61" s="105">
        <f>SUM('[1]ПОЛНАЯ СЕБЕСТОИМОСТЬ ВОДА 2020'!Y209)</f>
        <v>0</v>
      </c>
      <c r="BD61" s="111">
        <f>SUM(BD62:BD65)</f>
        <v>0</v>
      </c>
      <c r="BE61" s="111">
        <f t="shared" ref="BE61:BF61" si="523">SUM(BE62:BE65)</f>
        <v>0</v>
      </c>
      <c r="BF61" s="111">
        <f t="shared" si="523"/>
        <v>0</v>
      </c>
      <c r="BG61" s="105">
        <f t="shared" si="471"/>
        <v>537.09934973078316</v>
      </c>
      <c r="BH61" s="105">
        <f t="shared" si="472"/>
        <v>536.94344159148466</v>
      </c>
      <c r="BI61" s="105">
        <f t="shared" si="473"/>
        <v>0.15590813929854597</v>
      </c>
      <c r="BJ61" s="106">
        <f t="shared" si="474"/>
        <v>0</v>
      </c>
      <c r="BK61" s="106">
        <f>SUM('[1]ПОЛНАЯ СЕБЕСТОИМОСТЬ ВОДА 2020'!AA209)</f>
        <v>0</v>
      </c>
      <c r="BL61" s="106">
        <f>SUM('[1]ПОЛНАЯ СЕБЕСТОИМОСТЬ ВОДА 2020'!AB209)</f>
        <v>0</v>
      </c>
      <c r="BM61" s="111">
        <f>SUM(BM62:BM65)</f>
        <v>781.91000000000008</v>
      </c>
      <c r="BN61" s="111">
        <f t="shared" ref="BN61:BO61" si="524">SUM(BN62:BN65)</f>
        <v>781.91000000000008</v>
      </c>
      <c r="BO61" s="111">
        <f t="shared" si="524"/>
        <v>0</v>
      </c>
      <c r="BP61" s="45">
        <f t="shared" si="476"/>
        <v>1611.2980491923495</v>
      </c>
      <c r="BQ61" s="45">
        <f t="shared" si="476"/>
        <v>1610.8303247744539</v>
      </c>
      <c r="BR61" s="45">
        <f t="shared" si="476"/>
        <v>0.4677244178956379</v>
      </c>
      <c r="BS61" s="112">
        <f t="shared" si="476"/>
        <v>-852.36</v>
      </c>
      <c r="BT61" s="112">
        <f t="shared" si="476"/>
        <v>-852.36</v>
      </c>
      <c r="BU61" s="112">
        <f t="shared" si="476"/>
        <v>0</v>
      </c>
      <c r="BV61" s="112">
        <f t="shared" si="476"/>
        <v>781.91000000000008</v>
      </c>
      <c r="BW61" s="112">
        <f t="shared" si="476"/>
        <v>781.91000000000008</v>
      </c>
      <c r="BX61" s="112">
        <f t="shared" si="476"/>
        <v>0</v>
      </c>
      <c r="BY61" s="113">
        <f t="shared" si="381"/>
        <v>-2463.6580491923496</v>
      </c>
      <c r="BZ61" s="113">
        <f t="shared" si="381"/>
        <v>-2463.190324774454</v>
      </c>
      <c r="CA61" s="113">
        <f t="shared" si="381"/>
        <v>-0.4677244178956379</v>
      </c>
      <c r="CB61" s="45">
        <f t="shared" si="477"/>
        <v>3222.596098384699</v>
      </c>
      <c r="CC61" s="45">
        <f t="shared" si="477"/>
        <v>3221.6606495489077</v>
      </c>
      <c r="CD61" s="45">
        <f t="shared" si="477"/>
        <v>0.9354488357912758</v>
      </c>
      <c r="CE61" s="112">
        <f t="shared" si="477"/>
        <v>40.919999999999959</v>
      </c>
      <c r="CF61" s="112">
        <f t="shared" si="477"/>
        <v>40.919999999999959</v>
      </c>
      <c r="CG61" s="112">
        <f t="shared" si="477"/>
        <v>0</v>
      </c>
      <c r="CH61" s="112">
        <f t="shared" si="477"/>
        <v>1563.8200000000002</v>
      </c>
      <c r="CI61" s="112">
        <f t="shared" si="477"/>
        <v>1563.8200000000002</v>
      </c>
      <c r="CJ61" s="112">
        <f t="shared" si="477"/>
        <v>0</v>
      </c>
      <c r="CK61" s="113">
        <f t="shared" si="383"/>
        <v>-3181.6760983846989</v>
      </c>
      <c r="CL61" s="113">
        <f t="shared" si="383"/>
        <v>-3180.7406495489076</v>
      </c>
      <c r="CM61" s="113">
        <f t="shared" si="383"/>
        <v>-0.9354488357912758</v>
      </c>
      <c r="CN61" s="105">
        <f t="shared" si="478"/>
        <v>537.09934973078316</v>
      </c>
      <c r="CO61" s="105">
        <f>SUM('[1]ПОЛНАЯ СЕБЕСТОИМОСТЬ ВОДА 2020'!AP209)/3</f>
        <v>536.94344159148466</v>
      </c>
      <c r="CP61" s="105">
        <f>SUM('[1]ПОЛНАЯ СЕБЕСТОИМОСТЬ ВОДА 2020'!AQ209)/3</f>
        <v>0.15590813929854597</v>
      </c>
      <c r="CQ61" s="106">
        <f t="shared" si="479"/>
        <v>0</v>
      </c>
      <c r="CR61" s="106">
        <f>SUM('[1]ПОЛНАЯ СЕБЕСТОИМОСТЬ ВОДА 2020'!AS209)</f>
        <v>0</v>
      </c>
      <c r="CS61" s="106">
        <f>SUM('[1]ПОЛНАЯ СЕБЕСТОИМОСТЬ ВОДА 2020'!AT209)</f>
        <v>0</v>
      </c>
      <c r="CT61" s="111">
        <f>SUM(CT62:CT65)</f>
        <v>0</v>
      </c>
      <c r="CU61" s="111">
        <f t="shared" ref="CU61:CV61" si="525">SUM(CU62:CU65)</f>
        <v>0</v>
      </c>
      <c r="CV61" s="111">
        <f t="shared" si="525"/>
        <v>0</v>
      </c>
      <c r="CW61" s="105">
        <f t="shared" si="481"/>
        <v>537.09934973078316</v>
      </c>
      <c r="CX61" s="105">
        <f t="shared" si="482"/>
        <v>536.94344159148466</v>
      </c>
      <c r="CY61" s="105">
        <f t="shared" si="483"/>
        <v>0.15590813929854597</v>
      </c>
      <c r="CZ61" s="106">
        <f t="shared" si="484"/>
        <v>0</v>
      </c>
      <c r="DA61" s="106">
        <f>SUM('[1]ПОЛНАЯ СЕБЕСТОИМОСТЬ ВОДА 2020'!AV209)</f>
        <v>0</v>
      </c>
      <c r="DB61" s="106">
        <f>SUM('[1]ПОЛНАЯ СЕБЕСТОИМОСТЬ ВОДА 2020'!AW209)</f>
        <v>0</v>
      </c>
      <c r="DC61" s="111">
        <f>SUM(DC62:DC65)</f>
        <v>0</v>
      </c>
      <c r="DD61" s="111">
        <f t="shared" ref="DD61:DE61" si="526">SUM(DD62:DD65)</f>
        <v>0</v>
      </c>
      <c r="DE61" s="111">
        <f t="shared" si="526"/>
        <v>0</v>
      </c>
      <c r="DF61" s="105">
        <f t="shared" si="486"/>
        <v>537.09934973078316</v>
      </c>
      <c r="DG61" s="105">
        <f t="shared" si="487"/>
        <v>536.94344159148466</v>
      </c>
      <c r="DH61" s="105">
        <f t="shared" si="488"/>
        <v>0.15590813929854597</v>
      </c>
      <c r="DI61" s="106">
        <f t="shared" si="489"/>
        <v>0</v>
      </c>
      <c r="DJ61" s="106">
        <f>SUM('[1]ПОЛНАЯ СЕБЕСТОИМОСТЬ ВОДА 2020'!AY209)</f>
        <v>0</v>
      </c>
      <c r="DK61" s="106">
        <f>SUM('[1]ПОЛНАЯ СЕБЕСТОИМОСТЬ ВОДА 2020'!AZ209)</f>
        <v>0</v>
      </c>
      <c r="DL61" s="111">
        <f>SUM(DL62:DL65)</f>
        <v>782.42000000000007</v>
      </c>
      <c r="DM61" s="111">
        <f t="shared" ref="DM61:DN61" si="527">SUM(DM62:DM65)</f>
        <v>782.42000000000007</v>
      </c>
      <c r="DN61" s="111">
        <f t="shared" si="527"/>
        <v>0</v>
      </c>
      <c r="DO61" s="45">
        <f t="shared" si="491"/>
        <v>1611.2980491923495</v>
      </c>
      <c r="DP61" s="45">
        <f t="shared" si="491"/>
        <v>1610.8303247744539</v>
      </c>
      <c r="DQ61" s="45">
        <f t="shared" si="491"/>
        <v>0.4677244178956379</v>
      </c>
      <c r="DR61" s="112">
        <f t="shared" si="491"/>
        <v>0</v>
      </c>
      <c r="DS61" s="112">
        <f t="shared" si="491"/>
        <v>0</v>
      </c>
      <c r="DT61" s="112">
        <f t="shared" si="491"/>
        <v>0</v>
      </c>
      <c r="DU61" s="112">
        <f t="shared" si="491"/>
        <v>782.42000000000007</v>
      </c>
      <c r="DV61" s="112">
        <f t="shared" si="491"/>
        <v>782.42000000000007</v>
      </c>
      <c r="DW61" s="112">
        <f t="shared" si="491"/>
        <v>0</v>
      </c>
      <c r="DX61" s="113">
        <f t="shared" si="385"/>
        <v>-1611.2980491923495</v>
      </c>
      <c r="DY61" s="113">
        <f t="shared" si="385"/>
        <v>-1610.8303247744539</v>
      </c>
      <c r="DZ61" s="113">
        <f t="shared" si="385"/>
        <v>-0.4677244178956379</v>
      </c>
      <c r="EA61" s="45">
        <f t="shared" si="492"/>
        <v>4833.894147577048</v>
      </c>
      <c r="EB61" s="45">
        <f t="shared" si="492"/>
        <v>4832.490974323362</v>
      </c>
      <c r="EC61" s="45">
        <f t="shared" si="492"/>
        <v>1.4031732536869137</v>
      </c>
      <c r="ED61" s="112">
        <f t="shared" si="492"/>
        <v>40.919999999999959</v>
      </c>
      <c r="EE61" s="112">
        <f t="shared" si="492"/>
        <v>40.919999999999959</v>
      </c>
      <c r="EF61" s="112">
        <f t="shared" si="492"/>
        <v>0</v>
      </c>
      <c r="EG61" s="112">
        <f t="shared" si="492"/>
        <v>2346.2400000000002</v>
      </c>
      <c r="EH61" s="112">
        <f t="shared" si="492"/>
        <v>2346.2400000000002</v>
      </c>
      <c r="EI61" s="112">
        <f t="shared" si="492"/>
        <v>0</v>
      </c>
      <c r="EJ61" s="113">
        <f t="shared" si="387"/>
        <v>-4792.9741475770479</v>
      </c>
      <c r="EK61" s="113">
        <f t="shared" si="387"/>
        <v>-4791.570974323362</v>
      </c>
      <c r="EL61" s="113">
        <f t="shared" si="387"/>
        <v>-1.4031732536869137</v>
      </c>
      <c r="EM61" s="105">
        <f t="shared" si="493"/>
        <v>537.09934973078316</v>
      </c>
      <c r="EN61" s="105">
        <f>SUM('[1]ПОЛНАЯ СЕБЕСТОИМОСТЬ ВОДА 2020'!BN209)/3</f>
        <v>536.94344159148466</v>
      </c>
      <c r="EO61" s="105">
        <f>SUM('[1]ПОЛНАЯ СЕБЕСТОИМОСТЬ ВОДА 2020'!BO209)/3</f>
        <v>0.15590813929854597</v>
      </c>
      <c r="EP61" s="106">
        <f t="shared" si="494"/>
        <v>0</v>
      </c>
      <c r="EQ61" s="106">
        <f>SUM('[1]ПОЛНАЯ СЕБЕСТОИМОСТЬ ВОДА 2020'!BQ209)</f>
        <v>0</v>
      </c>
      <c r="ER61" s="106">
        <f>SUM('[1]ПОЛНАЯ СЕБЕСТОИМОСТЬ ВОДА 2020'!BR209)</f>
        <v>0</v>
      </c>
      <c r="ES61" s="111">
        <f>SUM(ES62:ES65)</f>
        <v>0</v>
      </c>
      <c r="ET61" s="111">
        <f t="shared" ref="ET61:EU61" si="528">SUM(ET62:ET65)</f>
        <v>0</v>
      </c>
      <c r="EU61" s="111">
        <f t="shared" si="528"/>
        <v>0</v>
      </c>
      <c r="EV61" s="105">
        <f t="shared" si="496"/>
        <v>537.09934973078316</v>
      </c>
      <c r="EW61" s="105">
        <f t="shared" si="497"/>
        <v>536.94344159148466</v>
      </c>
      <c r="EX61" s="105">
        <f t="shared" si="498"/>
        <v>0.15590813929854597</v>
      </c>
      <c r="EY61" s="106">
        <f t="shared" si="499"/>
        <v>0</v>
      </c>
      <c r="EZ61" s="106">
        <f>SUM('[1]ПОЛНАЯ СЕБЕСТОИМОСТЬ ВОДА 2020'!BT209)</f>
        <v>0</v>
      </c>
      <c r="FA61" s="106">
        <f>SUM('[1]ПОЛНАЯ СЕБЕСТОИМОСТЬ ВОДА 2020'!BU209)</f>
        <v>0</v>
      </c>
      <c r="FB61" s="111">
        <f>SUM(FB62:FB65)</f>
        <v>0</v>
      </c>
      <c r="FC61" s="111">
        <f t="shared" ref="FC61:FD61" si="529">SUM(FC62:FC65)</f>
        <v>0</v>
      </c>
      <c r="FD61" s="111">
        <f t="shared" si="529"/>
        <v>0</v>
      </c>
      <c r="FE61" s="105">
        <f t="shared" si="501"/>
        <v>537.09934973078316</v>
      </c>
      <c r="FF61" s="105">
        <f t="shared" si="502"/>
        <v>536.94344159148466</v>
      </c>
      <c r="FG61" s="105">
        <f t="shared" si="503"/>
        <v>0.15590813929854597</v>
      </c>
      <c r="FH61" s="106">
        <f t="shared" si="443"/>
        <v>0</v>
      </c>
      <c r="FI61" s="106">
        <f>SUM('[1]ПОЛНАЯ СЕБЕСТОИМОСТЬ ВОДА 2020'!BW209)</f>
        <v>0</v>
      </c>
      <c r="FJ61" s="106">
        <f>SUM('[1]ПОЛНАЯ СЕБЕСТОИМОСТЬ ВОДА 2020'!BX209)</f>
        <v>0</v>
      </c>
      <c r="FK61" s="111">
        <f>SUM(FK62:FK65)</f>
        <v>781.68000000000006</v>
      </c>
      <c r="FL61" s="111">
        <f t="shared" ref="FL61:FM61" si="530">SUM(FL62:FL65)</f>
        <v>781.68000000000006</v>
      </c>
      <c r="FM61" s="111">
        <f t="shared" si="530"/>
        <v>0</v>
      </c>
      <c r="FN61" s="45">
        <f t="shared" si="505"/>
        <v>1611.2980491923495</v>
      </c>
      <c r="FO61" s="45">
        <f t="shared" si="505"/>
        <v>1610.8303247744539</v>
      </c>
      <c r="FP61" s="45">
        <f t="shared" si="505"/>
        <v>0.4677244178956379</v>
      </c>
      <c r="FQ61" s="67">
        <f t="shared" si="505"/>
        <v>0</v>
      </c>
      <c r="FR61" s="67">
        <f t="shared" si="505"/>
        <v>0</v>
      </c>
      <c r="FS61" s="67">
        <f t="shared" si="505"/>
        <v>0</v>
      </c>
      <c r="FT61" s="67">
        <f t="shared" si="505"/>
        <v>781.68000000000006</v>
      </c>
      <c r="FU61" s="67">
        <f t="shared" si="505"/>
        <v>781.68000000000006</v>
      </c>
      <c r="FV61" s="67">
        <f t="shared" si="505"/>
        <v>0</v>
      </c>
      <c r="FW61" s="68">
        <f t="shared" si="389"/>
        <v>-1611.2980491923495</v>
      </c>
      <c r="FX61" s="68">
        <f t="shared" si="389"/>
        <v>-1610.8303247744539</v>
      </c>
      <c r="FY61" s="68">
        <f t="shared" si="389"/>
        <v>-0.4677244178956379</v>
      </c>
      <c r="FZ61" s="45">
        <f t="shared" si="506"/>
        <v>6445.1921967693979</v>
      </c>
      <c r="GA61" s="45">
        <f t="shared" si="506"/>
        <v>6443.3212990978154</v>
      </c>
      <c r="GB61" s="45">
        <f t="shared" si="506"/>
        <v>1.8708976715825516</v>
      </c>
      <c r="GC61" s="67">
        <f t="shared" si="506"/>
        <v>40.919999999999959</v>
      </c>
      <c r="GD61" s="67">
        <f t="shared" si="506"/>
        <v>40.919999999999959</v>
      </c>
      <c r="GE61" s="67">
        <f t="shared" si="506"/>
        <v>0</v>
      </c>
      <c r="GF61" s="67">
        <f t="shared" si="506"/>
        <v>3127.92</v>
      </c>
      <c r="GG61" s="67">
        <f t="shared" si="506"/>
        <v>3127.92</v>
      </c>
      <c r="GH61" s="67">
        <f t="shared" si="506"/>
        <v>0</v>
      </c>
      <c r="GI61" s="68">
        <f t="shared" si="391"/>
        <v>-6404.2721967693979</v>
      </c>
      <c r="GJ61" s="68">
        <f t="shared" si="391"/>
        <v>-6402.4012990978154</v>
      </c>
      <c r="GK61" s="68">
        <f t="shared" si="391"/>
        <v>-1.8708976715825516</v>
      </c>
      <c r="GL61" s="102"/>
      <c r="GM61" s="78">
        <f t="shared" si="392"/>
        <v>6445.1921967693961</v>
      </c>
    </row>
    <row r="62" spans="1:195" ht="18.75" x14ac:dyDescent="0.3">
      <c r="A62" s="108" t="s">
        <v>76</v>
      </c>
      <c r="B62" s="114">
        <f t="shared" si="449"/>
        <v>158.50750000000002</v>
      </c>
      <c r="C62" s="114">
        <f>SUM('[1]ПОЛНАЯ СЕБЕСТОИМОСТЬ ВОДА 2020'!C210)/3</f>
        <v>158.46</v>
      </c>
      <c r="D62" s="114">
        <f>SUM('[1]ПОЛНАЯ СЕБЕСТОИМОСТЬ ВОДА 2020'!D210)/3</f>
        <v>4.7499999999999994E-2</v>
      </c>
      <c r="E62" s="115">
        <f t="shared" si="450"/>
        <v>0</v>
      </c>
      <c r="F62" s="115">
        <f>SUM('[1]ПОЛНАЯ СЕБЕСТОИМОСТЬ ВОДА 2020'!F210)</f>
        <v>0</v>
      </c>
      <c r="G62" s="115">
        <f>SUM('[1]ПОЛНАЯ СЕБЕСТОИМОСТЬ ВОДА 2020'!G210)</f>
        <v>0</v>
      </c>
      <c r="H62" s="116">
        <f t="shared" si="507"/>
        <v>0</v>
      </c>
      <c r="I62" s="116">
        <v>0</v>
      </c>
      <c r="J62" s="116">
        <v>0</v>
      </c>
      <c r="K62" s="114">
        <f t="shared" si="452"/>
        <v>158.50750000000002</v>
      </c>
      <c r="L62" s="114">
        <f t="shared" si="453"/>
        <v>158.46</v>
      </c>
      <c r="M62" s="114">
        <f t="shared" si="454"/>
        <v>4.7499999999999994E-2</v>
      </c>
      <c r="N62" s="115">
        <f t="shared" si="455"/>
        <v>0</v>
      </c>
      <c r="O62" s="115">
        <f>SUM('[1]ПОЛНАЯ СЕБЕСТОИМОСТЬ ВОДА 2020'!I210)</f>
        <v>0</v>
      </c>
      <c r="P62" s="115">
        <f>SUM('[1]ПОЛНАЯ СЕБЕСТОИМОСТЬ ВОДА 2020'!J210)</f>
        <v>0</v>
      </c>
      <c r="Q62" s="116">
        <f t="shared" ref="Q62:Q66" si="531">SUM(R62:S62)</f>
        <v>0</v>
      </c>
      <c r="R62" s="116">
        <v>0</v>
      </c>
      <c r="S62" s="116">
        <v>0</v>
      </c>
      <c r="T62" s="114">
        <f t="shared" si="457"/>
        <v>158.50750000000002</v>
      </c>
      <c r="U62" s="114">
        <f t="shared" si="458"/>
        <v>158.46</v>
      </c>
      <c r="V62" s="114">
        <f t="shared" si="459"/>
        <v>4.7499999999999994E-2</v>
      </c>
      <c r="W62" s="115">
        <f t="shared" si="460"/>
        <v>875.35</v>
      </c>
      <c r="X62" s="115">
        <f>SUM('[1]ПОЛНАЯ СЕБЕСТОИМОСТЬ ВОДА 2020'!L210)</f>
        <v>875.35</v>
      </c>
      <c r="Y62" s="115">
        <f>SUM('[1]ПОЛНАЯ СЕБЕСТОИМОСТЬ ВОДА 2020'!M210)</f>
        <v>0</v>
      </c>
      <c r="Z62" s="116">
        <f t="shared" ref="Z62:Z66" si="532">SUM(AA62:AB62)</f>
        <v>762.19</v>
      </c>
      <c r="AA62" s="116">
        <v>762.19</v>
      </c>
      <c r="AB62" s="116">
        <v>0</v>
      </c>
      <c r="AC62" s="58">
        <f t="shared" si="462"/>
        <v>475.52250000000004</v>
      </c>
      <c r="AD62" s="58">
        <f t="shared" si="462"/>
        <v>475.38</v>
      </c>
      <c r="AE62" s="58">
        <f t="shared" si="462"/>
        <v>0.14249999999999999</v>
      </c>
      <c r="AF62" s="75">
        <f t="shared" si="462"/>
        <v>875.35</v>
      </c>
      <c r="AG62" s="75">
        <f t="shared" si="462"/>
        <v>875.35</v>
      </c>
      <c r="AH62" s="75">
        <f t="shared" si="462"/>
        <v>0</v>
      </c>
      <c r="AI62" s="75">
        <f t="shared" si="462"/>
        <v>762.19</v>
      </c>
      <c r="AJ62" s="75">
        <f t="shared" si="462"/>
        <v>762.19</v>
      </c>
      <c r="AK62" s="75">
        <f t="shared" si="462"/>
        <v>0</v>
      </c>
      <c r="AL62" s="76">
        <f t="shared" si="379"/>
        <v>399.82749999999999</v>
      </c>
      <c r="AM62" s="76">
        <f t="shared" si="379"/>
        <v>399.97</v>
      </c>
      <c r="AN62" s="76">
        <f t="shared" si="379"/>
        <v>-0.14249999999999999</v>
      </c>
      <c r="AO62" s="114">
        <f t="shared" si="463"/>
        <v>158.50750000000002</v>
      </c>
      <c r="AP62" s="114">
        <f>SUM('[1]ПОЛНАЯ СЕБЕСТОИМОСТЬ ВОДА 2020'!R210)/3</f>
        <v>158.46</v>
      </c>
      <c r="AQ62" s="114">
        <f>SUM('[1]ПОЛНАЯ СЕБЕСТОИМОСТЬ ВОДА 2020'!S210)/3</f>
        <v>4.7499999999999994E-2</v>
      </c>
      <c r="AR62" s="114">
        <f t="shared" si="464"/>
        <v>-852.36</v>
      </c>
      <c r="AS62" s="114">
        <f>SUM('[1]ПОЛНАЯ СЕБЕСТОИМОСТЬ ВОДА 2020'!U210)</f>
        <v>-852.36</v>
      </c>
      <c r="AT62" s="114">
        <f>SUM('[1]ПОЛНАЯ СЕБЕСТОИМОСТЬ ВОДА 2020'!V210)</f>
        <v>0</v>
      </c>
      <c r="AU62" s="116">
        <f t="shared" ref="AU62:AU66" si="533">SUM(AV62:AW62)</f>
        <v>0</v>
      </c>
      <c r="AV62" s="116">
        <v>0</v>
      </c>
      <c r="AW62" s="116">
        <v>0</v>
      </c>
      <c r="AX62" s="114">
        <f t="shared" si="466"/>
        <v>158.50750000000002</v>
      </c>
      <c r="AY62" s="114">
        <f t="shared" si="467"/>
        <v>158.46</v>
      </c>
      <c r="AZ62" s="114">
        <f t="shared" si="468"/>
        <v>4.7499999999999994E-2</v>
      </c>
      <c r="BA62" s="114">
        <f t="shared" si="469"/>
        <v>0</v>
      </c>
      <c r="BB62" s="114">
        <f>SUM('[1]ПОЛНАЯ СЕБЕСТОИМОСТЬ ВОДА 2020'!X210)</f>
        <v>0</v>
      </c>
      <c r="BC62" s="114">
        <f>SUM('[1]ПОЛНАЯ СЕБЕСТОИМОСТЬ ВОДА 2020'!Y210)</f>
        <v>0</v>
      </c>
      <c r="BD62" s="116">
        <f t="shared" ref="BD62:BD66" si="534">SUM(BE62:BF62)</f>
        <v>0</v>
      </c>
      <c r="BE62" s="116">
        <v>0</v>
      </c>
      <c r="BF62" s="116">
        <v>0</v>
      </c>
      <c r="BG62" s="114">
        <f t="shared" si="471"/>
        <v>158.50750000000002</v>
      </c>
      <c r="BH62" s="114">
        <f t="shared" si="472"/>
        <v>158.46</v>
      </c>
      <c r="BI62" s="114">
        <f t="shared" si="473"/>
        <v>4.7499999999999994E-2</v>
      </c>
      <c r="BJ62" s="115">
        <f t="shared" si="474"/>
        <v>0</v>
      </c>
      <c r="BK62" s="115">
        <f>SUM('[1]ПОЛНАЯ СЕБЕСТОИМОСТЬ ВОДА 2020'!AA210)</f>
        <v>0</v>
      </c>
      <c r="BL62" s="115">
        <f>SUM('[1]ПОЛНАЯ СЕБЕСТОИМОСТЬ ВОДА 2020'!AB210)</f>
        <v>0</v>
      </c>
      <c r="BM62" s="116">
        <f t="shared" ref="BM62:BM66" si="535">SUM(BN62:BO62)</f>
        <v>762.19</v>
      </c>
      <c r="BN62" s="116">
        <v>762.19</v>
      </c>
      <c r="BO62" s="116">
        <v>0</v>
      </c>
      <c r="BP62" s="58">
        <f t="shared" si="476"/>
        <v>475.52250000000004</v>
      </c>
      <c r="BQ62" s="58">
        <f t="shared" si="476"/>
        <v>475.38</v>
      </c>
      <c r="BR62" s="58">
        <f t="shared" si="476"/>
        <v>0.14249999999999999</v>
      </c>
      <c r="BS62" s="117">
        <f t="shared" si="476"/>
        <v>-852.36</v>
      </c>
      <c r="BT62" s="117">
        <f t="shared" si="476"/>
        <v>-852.36</v>
      </c>
      <c r="BU62" s="117">
        <f t="shared" si="476"/>
        <v>0</v>
      </c>
      <c r="BV62" s="117">
        <f t="shared" si="476"/>
        <v>762.19</v>
      </c>
      <c r="BW62" s="117">
        <f t="shared" si="476"/>
        <v>762.19</v>
      </c>
      <c r="BX62" s="117">
        <f t="shared" si="476"/>
        <v>0</v>
      </c>
      <c r="BY62" s="51">
        <f t="shared" si="381"/>
        <v>-1327.8825000000002</v>
      </c>
      <c r="BZ62" s="51">
        <f t="shared" si="381"/>
        <v>-1327.74</v>
      </c>
      <c r="CA62" s="51">
        <f t="shared" si="381"/>
        <v>-0.14249999999999999</v>
      </c>
      <c r="CB62" s="58">
        <f t="shared" si="477"/>
        <v>951.04500000000007</v>
      </c>
      <c r="CC62" s="58">
        <f t="shared" si="477"/>
        <v>950.76</v>
      </c>
      <c r="CD62" s="58">
        <f t="shared" si="477"/>
        <v>0.28499999999999998</v>
      </c>
      <c r="CE62" s="117">
        <f t="shared" si="477"/>
        <v>22.990000000000009</v>
      </c>
      <c r="CF62" s="117">
        <f t="shared" si="477"/>
        <v>22.990000000000009</v>
      </c>
      <c r="CG62" s="117">
        <f t="shared" si="477"/>
        <v>0</v>
      </c>
      <c r="CH62" s="117">
        <f t="shared" si="477"/>
        <v>1524.38</v>
      </c>
      <c r="CI62" s="117">
        <f t="shared" si="477"/>
        <v>1524.38</v>
      </c>
      <c r="CJ62" s="117">
        <f t="shared" si="477"/>
        <v>0</v>
      </c>
      <c r="CK62" s="51">
        <f t="shared" si="383"/>
        <v>-928.05500000000006</v>
      </c>
      <c r="CL62" s="51">
        <f t="shared" si="383"/>
        <v>-927.77</v>
      </c>
      <c r="CM62" s="51">
        <f t="shared" si="383"/>
        <v>-0.28499999999999998</v>
      </c>
      <c r="CN62" s="114">
        <f t="shared" si="478"/>
        <v>158.50750000000002</v>
      </c>
      <c r="CO62" s="114">
        <f>SUM('[1]ПОЛНАЯ СЕБЕСТОИМОСТЬ ВОДА 2020'!AP210)/3</f>
        <v>158.46</v>
      </c>
      <c r="CP62" s="114">
        <f>SUM('[1]ПОЛНАЯ СЕБЕСТОИМОСТЬ ВОДА 2020'!AQ210)/3</f>
        <v>4.7499999999999994E-2</v>
      </c>
      <c r="CQ62" s="115">
        <f t="shared" si="479"/>
        <v>0</v>
      </c>
      <c r="CR62" s="115">
        <f>SUM('[1]ПОЛНАЯ СЕБЕСТОИМОСТЬ ВОДА 2020'!AS210)</f>
        <v>0</v>
      </c>
      <c r="CS62" s="115">
        <f>SUM('[1]ПОЛНАЯ СЕБЕСТОИМОСТЬ ВОДА 2020'!AT210)</f>
        <v>0</v>
      </c>
      <c r="CT62" s="116">
        <f t="shared" ref="CT62:CT66" si="536">SUM(CU62:CV62)</f>
        <v>0</v>
      </c>
      <c r="CU62" s="116">
        <v>0</v>
      </c>
      <c r="CV62" s="116">
        <v>0</v>
      </c>
      <c r="CW62" s="114">
        <f t="shared" si="481"/>
        <v>158.50750000000002</v>
      </c>
      <c r="CX62" s="114">
        <f t="shared" si="482"/>
        <v>158.46</v>
      </c>
      <c r="CY62" s="114">
        <f t="shared" si="483"/>
        <v>4.7499999999999994E-2</v>
      </c>
      <c r="CZ62" s="115">
        <f t="shared" si="484"/>
        <v>0</v>
      </c>
      <c r="DA62" s="115">
        <f>SUM('[1]ПОЛНАЯ СЕБЕСТОИМОСТЬ ВОДА 2020'!AV210)</f>
        <v>0</v>
      </c>
      <c r="DB62" s="115">
        <f>SUM('[1]ПОЛНАЯ СЕБЕСТОИМОСТЬ ВОДА 2020'!AW210)</f>
        <v>0</v>
      </c>
      <c r="DC62" s="116">
        <f t="shared" ref="DC62:DC66" si="537">SUM(DD62:DE62)</f>
        <v>0</v>
      </c>
      <c r="DD62" s="116">
        <v>0</v>
      </c>
      <c r="DE62" s="116">
        <v>0</v>
      </c>
      <c r="DF62" s="114">
        <f t="shared" si="486"/>
        <v>158.50750000000002</v>
      </c>
      <c r="DG62" s="114">
        <f t="shared" si="487"/>
        <v>158.46</v>
      </c>
      <c r="DH62" s="114">
        <f t="shared" si="488"/>
        <v>4.7499999999999994E-2</v>
      </c>
      <c r="DI62" s="115">
        <f t="shared" si="489"/>
        <v>0</v>
      </c>
      <c r="DJ62" s="115">
        <f>SUM('[1]ПОЛНАЯ СЕБЕСТОИМОСТЬ ВОДА 2020'!AY210)</f>
        <v>0</v>
      </c>
      <c r="DK62" s="115">
        <f>SUM('[1]ПОЛНАЯ СЕБЕСТОИМОСТЬ ВОДА 2020'!AZ210)</f>
        <v>0</v>
      </c>
      <c r="DL62" s="116">
        <f t="shared" ref="DL62:DL66" si="538">SUM(DM62:DN62)</f>
        <v>762.19</v>
      </c>
      <c r="DM62" s="116">
        <v>762.19</v>
      </c>
      <c r="DN62" s="116">
        <v>0</v>
      </c>
      <c r="DO62" s="58">
        <f t="shared" si="491"/>
        <v>475.52250000000004</v>
      </c>
      <c r="DP62" s="58">
        <f t="shared" si="491"/>
        <v>475.38</v>
      </c>
      <c r="DQ62" s="58">
        <f t="shared" si="491"/>
        <v>0.14249999999999999</v>
      </c>
      <c r="DR62" s="117">
        <f t="shared" si="491"/>
        <v>0</v>
      </c>
      <c r="DS62" s="117">
        <f t="shared" si="491"/>
        <v>0</v>
      </c>
      <c r="DT62" s="117">
        <f t="shared" si="491"/>
        <v>0</v>
      </c>
      <c r="DU62" s="117">
        <f t="shared" si="491"/>
        <v>762.19</v>
      </c>
      <c r="DV62" s="117">
        <f t="shared" si="491"/>
        <v>762.19</v>
      </c>
      <c r="DW62" s="117">
        <f t="shared" si="491"/>
        <v>0</v>
      </c>
      <c r="DX62" s="51">
        <f t="shared" si="385"/>
        <v>-475.52250000000004</v>
      </c>
      <c r="DY62" s="51">
        <f t="shared" si="385"/>
        <v>-475.38</v>
      </c>
      <c r="DZ62" s="51">
        <f t="shared" si="385"/>
        <v>-0.14249999999999999</v>
      </c>
      <c r="EA62" s="58">
        <f t="shared" si="492"/>
        <v>1426.5675000000001</v>
      </c>
      <c r="EB62" s="58">
        <f t="shared" si="492"/>
        <v>1426.1399999999999</v>
      </c>
      <c r="EC62" s="58">
        <f t="shared" si="492"/>
        <v>0.42749999999999999</v>
      </c>
      <c r="ED62" s="117">
        <f t="shared" si="492"/>
        <v>22.990000000000009</v>
      </c>
      <c r="EE62" s="117">
        <f t="shared" si="492"/>
        <v>22.990000000000009</v>
      </c>
      <c r="EF62" s="117">
        <f t="shared" si="492"/>
        <v>0</v>
      </c>
      <c r="EG62" s="117">
        <f t="shared" si="492"/>
        <v>2286.5700000000002</v>
      </c>
      <c r="EH62" s="117">
        <f t="shared" si="492"/>
        <v>2286.5700000000002</v>
      </c>
      <c r="EI62" s="117">
        <f t="shared" si="492"/>
        <v>0</v>
      </c>
      <c r="EJ62" s="51">
        <f t="shared" si="387"/>
        <v>-1403.5775000000001</v>
      </c>
      <c r="EK62" s="51">
        <f t="shared" si="387"/>
        <v>-1403.1499999999999</v>
      </c>
      <c r="EL62" s="51">
        <f t="shared" si="387"/>
        <v>-0.42749999999999999</v>
      </c>
      <c r="EM62" s="114">
        <f t="shared" si="493"/>
        <v>158.50750000000002</v>
      </c>
      <c r="EN62" s="114">
        <f>SUM('[1]ПОЛНАЯ СЕБЕСТОИМОСТЬ ВОДА 2020'!BN210)/3</f>
        <v>158.46</v>
      </c>
      <c r="EO62" s="114">
        <f>SUM('[1]ПОЛНАЯ СЕБЕСТОИМОСТЬ ВОДА 2020'!BO210)/3</f>
        <v>4.7499999999999994E-2</v>
      </c>
      <c r="EP62" s="115">
        <f t="shared" si="494"/>
        <v>0</v>
      </c>
      <c r="EQ62" s="115">
        <f>SUM('[1]ПОЛНАЯ СЕБЕСТОИМОСТЬ ВОДА 2020'!BQ210)</f>
        <v>0</v>
      </c>
      <c r="ER62" s="115">
        <f>SUM('[1]ПОЛНАЯ СЕБЕСТОИМОСТЬ ВОДА 2020'!BR210)</f>
        <v>0</v>
      </c>
      <c r="ES62" s="116">
        <f t="shared" ref="ES62:ES66" si="539">SUM(ET62:EU62)</f>
        <v>0</v>
      </c>
      <c r="ET62" s="116">
        <v>0</v>
      </c>
      <c r="EU62" s="116">
        <v>0</v>
      </c>
      <c r="EV62" s="114">
        <f t="shared" si="496"/>
        <v>158.50750000000002</v>
      </c>
      <c r="EW62" s="114">
        <f t="shared" si="497"/>
        <v>158.46</v>
      </c>
      <c r="EX62" s="114">
        <f t="shared" si="498"/>
        <v>4.7499999999999994E-2</v>
      </c>
      <c r="EY62" s="115">
        <f t="shared" si="499"/>
        <v>0</v>
      </c>
      <c r="EZ62" s="115">
        <f>SUM('[1]ПОЛНАЯ СЕБЕСТОИМОСТЬ ВОДА 2020'!BT210)</f>
        <v>0</v>
      </c>
      <c r="FA62" s="115">
        <f>SUM('[1]ПОЛНАЯ СЕБЕСТОИМОСТЬ ВОДА 2020'!BU210)</f>
        <v>0</v>
      </c>
      <c r="FB62" s="116">
        <f t="shared" ref="FB62:FB66" si="540">SUM(FC62:FD62)</f>
        <v>0</v>
      </c>
      <c r="FC62" s="116">
        <v>0</v>
      </c>
      <c r="FD62" s="116">
        <v>0</v>
      </c>
      <c r="FE62" s="114">
        <f t="shared" si="501"/>
        <v>158.50750000000002</v>
      </c>
      <c r="FF62" s="114">
        <f t="shared" si="502"/>
        <v>158.46</v>
      </c>
      <c r="FG62" s="114">
        <f t="shared" si="503"/>
        <v>4.7499999999999994E-2</v>
      </c>
      <c r="FH62" s="115">
        <f t="shared" si="443"/>
        <v>0</v>
      </c>
      <c r="FI62" s="115">
        <f>SUM('[1]ПОЛНАЯ СЕБЕСТОИМОСТЬ ВОДА 2020'!BW210)</f>
        <v>0</v>
      </c>
      <c r="FJ62" s="115">
        <f>SUM('[1]ПОЛНАЯ СЕБЕСТОИМОСТЬ ВОДА 2020'!BX210)</f>
        <v>0</v>
      </c>
      <c r="FK62" s="116">
        <f t="shared" ref="FK62:FK66" si="541">SUM(FL62:FM62)</f>
        <v>762.19</v>
      </c>
      <c r="FL62" s="116">
        <v>762.19</v>
      </c>
      <c r="FM62" s="116">
        <v>0</v>
      </c>
      <c r="FN62" s="58">
        <f t="shared" si="505"/>
        <v>475.52250000000004</v>
      </c>
      <c r="FO62" s="58">
        <f t="shared" si="505"/>
        <v>475.38</v>
      </c>
      <c r="FP62" s="58">
        <f t="shared" si="505"/>
        <v>0.14249999999999999</v>
      </c>
      <c r="FQ62" s="75">
        <f t="shared" si="505"/>
        <v>0</v>
      </c>
      <c r="FR62" s="75">
        <f t="shared" si="505"/>
        <v>0</v>
      </c>
      <c r="FS62" s="75">
        <f t="shared" si="505"/>
        <v>0</v>
      </c>
      <c r="FT62" s="75">
        <f t="shared" si="505"/>
        <v>762.19</v>
      </c>
      <c r="FU62" s="75">
        <f t="shared" si="505"/>
        <v>762.19</v>
      </c>
      <c r="FV62" s="75">
        <f t="shared" si="505"/>
        <v>0</v>
      </c>
      <c r="FW62" s="76">
        <f t="shared" si="389"/>
        <v>-475.52250000000004</v>
      </c>
      <c r="FX62" s="76">
        <f t="shared" si="389"/>
        <v>-475.38</v>
      </c>
      <c r="FY62" s="76">
        <f t="shared" si="389"/>
        <v>-0.14249999999999999</v>
      </c>
      <c r="FZ62" s="58">
        <f t="shared" si="506"/>
        <v>1902.0900000000001</v>
      </c>
      <c r="GA62" s="58">
        <f t="shared" si="506"/>
        <v>1901.52</v>
      </c>
      <c r="GB62" s="58">
        <f t="shared" si="506"/>
        <v>0.56999999999999995</v>
      </c>
      <c r="GC62" s="75">
        <f t="shared" si="506"/>
        <v>22.990000000000009</v>
      </c>
      <c r="GD62" s="75">
        <f t="shared" si="506"/>
        <v>22.990000000000009</v>
      </c>
      <c r="GE62" s="75">
        <f t="shared" si="506"/>
        <v>0</v>
      </c>
      <c r="GF62" s="75">
        <f t="shared" si="506"/>
        <v>3048.76</v>
      </c>
      <c r="GG62" s="75">
        <f t="shared" si="506"/>
        <v>3048.76</v>
      </c>
      <c r="GH62" s="75">
        <f t="shared" si="506"/>
        <v>0</v>
      </c>
      <c r="GI62" s="76">
        <f t="shared" si="391"/>
        <v>-1879.1000000000001</v>
      </c>
      <c r="GJ62" s="76">
        <f t="shared" si="391"/>
        <v>-1878.53</v>
      </c>
      <c r="GK62" s="76">
        <f t="shared" si="391"/>
        <v>-0.56999999999999995</v>
      </c>
      <c r="GL62" s="102"/>
      <c r="GM62" s="78">
        <f t="shared" si="392"/>
        <v>1902.09</v>
      </c>
    </row>
    <row r="63" spans="1:195" ht="18.75" x14ac:dyDescent="0.3">
      <c r="A63" s="108" t="s">
        <v>77</v>
      </c>
      <c r="B63" s="114">
        <f t="shared" si="449"/>
        <v>7.2591666666666654</v>
      </c>
      <c r="C63" s="114">
        <f>SUM('[1]ПОЛНАЯ СЕБЕСТОИМОСТЬ ВОДА 2020'!C211)/3</f>
        <v>7.2558333333333325</v>
      </c>
      <c r="D63" s="114">
        <f>SUM('[1]ПОЛНАЯ СЕБЕСТОИМОСТЬ ВОДА 2020'!D211)/3</f>
        <v>3.3333333333333335E-3</v>
      </c>
      <c r="E63" s="115">
        <f t="shared" si="450"/>
        <v>0</v>
      </c>
      <c r="F63" s="115">
        <f>SUM('[1]ПОЛНАЯ СЕБЕСТОИМОСТЬ ВОДА 2020'!F211)</f>
        <v>0</v>
      </c>
      <c r="G63" s="115">
        <f>SUM('[1]ПОЛНАЯ СЕБЕСТОИМОСТЬ ВОДА 2020'!G211)</f>
        <v>0</v>
      </c>
      <c r="H63" s="116">
        <f t="shared" si="507"/>
        <v>0</v>
      </c>
      <c r="I63" s="116">
        <v>0</v>
      </c>
      <c r="J63" s="116">
        <v>0</v>
      </c>
      <c r="K63" s="114">
        <f t="shared" si="452"/>
        <v>7.2591666666666654</v>
      </c>
      <c r="L63" s="114">
        <f t="shared" si="453"/>
        <v>7.2558333333333325</v>
      </c>
      <c r="M63" s="114">
        <f t="shared" si="454"/>
        <v>3.3333333333333335E-3</v>
      </c>
      <c r="N63" s="115">
        <f t="shared" si="455"/>
        <v>0</v>
      </c>
      <c r="O63" s="115">
        <f>SUM('[1]ПОЛНАЯ СЕБЕСТОИМОСТЬ ВОДА 2020'!I211)</f>
        <v>0</v>
      </c>
      <c r="P63" s="115">
        <f>SUM('[1]ПОЛНАЯ СЕБЕСТОИМОСТЬ ВОДА 2020'!J211)</f>
        <v>0</v>
      </c>
      <c r="Q63" s="116">
        <f t="shared" si="531"/>
        <v>0</v>
      </c>
      <c r="R63" s="116">
        <v>0</v>
      </c>
      <c r="S63" s="116">
        <v>0</v>
      </c>
      <c r="T63" s="114">
        <f t="shared" si="457"/>
        <v>7.2591666666666654</v>
      </c>
      <c r="U63" s="114">
        <f t="shared" si="458"/>
        <v>7.2558333333333325</v>
      </c>
      <c r="V63" s="114">
        <f t="shared" si="459"/>
        <v>3.3333333333333335E-3</v>
      </c>
      <c r="W63" s="115">
        <f t="shared" si="460"/>
        <v>17.93</v>
      </c>
      <c r="X63" s="115">
        <f>SUM('[1]ПОЛНАЯ СЕБЕСТОИМОСТЬ ВОДА 2020'!L211)</f>
        <v>17.93</v>
      </c>
      <c r="Y63" s="115">
        <f>SUM('[1]ПОЛНАЯ СЕБЕСТОИМОСТЬ ВОДА 2020'!M211)</f>
        <v>0</v>
      </c>
      <c r="Z63" s="116">
        <f t="shared" si="532"/>
        <v>19.72</v>
      </c>
      <c r="AA63" s="116">
        <v>19.72</v>
      </c>
      <c r="AB63" s="116">
        <v>0</v>
      </c>
      <c r="AC63" s="58">
        <f t="shared" si="462"/>
        <v>21.777499999999996</v>
      </c>
      <c r="AD63" s="58">
        <f t="shared" si="462"/>
        <v>21.767499999999998</v>
      </c>
      <c r="AE63" s="58">
        <f t="shared" si="462"/>
        <v>0.01</v>
      </c>
      <c r="AF63" s="75">
        <f t="shared" si="462"/>
        <v>17.93</v>
      </c>
      <c r="AG63" s="75">
        <f t="shared" si="462"/>
        <v>17.93</v>
      </c>
      <c r="AH63" s="75">
        <f t="shared" si="462"/>
        <v>0</v>
      </c>
      <c r="AI63" s="75">
        <f t="shared" si="462"/>
        <v>19.72</v>
      </c>
      <c r="AJ63" s="75">
        <f t="shared" si="462"/>
        <v>19.72</v>
      </c>
      <c r="AK63" s="75">
        <f t="shared" si="462"/>
        <v>0</v>
      </c>
      <c r="AL63" s="76">
        <f t="shared" si="379"/>
        <v>-3.8474999999999966</v>
      </c>
      <c r="AM63" s="76">
        <f t="shared" si="379"/>
        <v>-3.8374999999999986</v>
      </c>
      <c r="AN63" s="76">
        <f t="shared" si="379"/>
        <v>-0.01</v>
      </c>
      <c r="AO63" s="114">
        <f t="shared" si="463"/>
        <v>7.2591666666666654</v>
      </c>
      <c r="AP63" s="114">
        <f>SUM('[1]ПОЛНАЯ СЕБЕСТОИМОСТЬ ВОДА 2020'!R211)/3</f>
        <v>7.2558333333333325</v>
      </c>
      <c r="AQ63" s="114">
        <f>SUM('[1]ПОЛНАЯ СЕБЕСТОИМОСТЬ ВОДА 2020'!S211)/3</f>
        <v>3.3333333333333335E-3</v>
      </c>
      <c r="AR63" s="114">
        <f t="shared" si="464"/>
        <v>0</v>
      </c>
      <c r="AS63" s="114">
        <f>SUM('[1]ПОЛНАЯ СЕБЕСТОИМОСТЬ ВОДА 2020'!U211)</f>
        <v>0</v>
      </c>
      <c r="AT63" s="114">
        <f>SUM('[1]ПОЛНАЯ СЕБЕСТОИМОСТЬ ВОДА 2020'!V211)</f>
        <v>0</v>
      </c>
      <c r="AU63" s="116">
        <f t="shared" si="533"/>
        <v>0</v>
      </c>
      <c r="AV63" s="116">
        <v>0</v>
      </c>
      <c r="AW63" s="116">
        <v>0</v>
      </c>
      <c r="AX63" s="114">
        <f t="shared" si="466"/>
        <v>7.2591666666666654</v>
      </c>
      <c r="AY63" s="114">
        <f t="shared" si="467"/>
        <v>7.2558333333333325</v>
      </c>
      <c r="AZ63" s="114">
        <f t="shared" si="468"/>
        <v>3.3333333333333335E-3</v>
      </c>
      <c r="BA63" s="114">
        <f t="shared" si="469"/>
        <v>0</v>
      </c>
      <c r="BB63" s="114">
        <f>SUM('[1]ПОЛНАЯ СЕБЕСТОИМОСТЬ ВОДА 2020'!X211)</f>
        <v>0</v>
      </c>
      <c r="BC63" s="114">
        <f>SUM('[1]ПОЛНАЯ СЕБЕСТОИМОСТЬ ВОДА 2020'!Y211)</f>
        <v>0</v>
      </c>
      <c r="BD63" s="116">
        <f t="shared" si="534"/>
        <v>0</v>
      </c>
      <c r="BE63" s="116">
        <v>0</v>
      </c>
      <c r="BF63" s="116">
        <v>0</v>
      </c>
      <c r="BG63" s="114">
        <f t="shared" si="471"/>
        <v>7.2591666666666654</v>
      </c>
      <c r="BH63" s="114">
        <f t="shared" si="472"/>
        <v>7.2558333333333325</v>
      </c>
      <c r="BI63" s="114">
        <f t="shared" si="473"/>
        <v>3.3333333333333335E-3</v>
      </c>
      <c r="BJ63" s="115">
        <f t="shared" si="474"/>
        <v>0</v>
      </c>
      <c r="BK63" s="115">
        <f>SUM('[1]ПОЛНАЯ СЕБЕСТОИМОСТЬ ВОДА 2020'!AA211)</f>
        <v>0</v>
      </c>
      <c r="BL63" s="115">
        <f>SUM('[1]ПОЛНАЯ СЕБЕСТОИМОСТЬ ВОДА 2020'!AB211)</f>
        <v>0</v>
      </c>
      <c r="BM63" s="116">
        <f t="shared" si="535"/>
        <v>19.72</v>
      </c>
      <c r="BN63" s="116">
        <v>19.72</v>
      </c>
      <c r="BO63" s="116">
        <v>0</v>
      </c>
      <c r="BP63" s="58">
        <f t="shared" si="476"/>
        <v>21.777499999999996</v>
      </c>
      <c r="BQ63" s="58">
        <f t="shared" si="476"/>
        <v>21.767499999999998</v>
      </c>
      <c r="BR63" s="58">
        <f t="shared" si="476"/>
        <v>0.01</v>
      </c>
      <c r="BS63" s="117">
        <f t="shared" si="476"/>
        <v>0</v>
      </c>
      <c r="BT63" s="117">
        <f t="shared" si="476"/>
        <v>0</v>
      </c>
      <c r="BU63" s="117">
        <f t="shared" si="476"/>
        <v>0</v>
      </c>
      <c r="BV63" s="117">
        <f t="shared" si="476"/>
        <v>19.72</v>
      </c>
      <c r="BW63" s="117">
        <f t="shared" si="476"/>
        <v>19.72</v>
      </c>
      <c r="BX63" s="117">
        <f t="shared" si="476"/>
        <v>0</v>
      </c>
      <c r="BY63" s="51">
        <f t="shared" si="381"/>
        <v>-21.777499999999996</v>
      </c>
      <c r="BZ63" s="51">
        <f t="shared" si="381"/>
        <v>-21.767499999999998</v>
      </c>
      <c r="CA63" s="51">
        <f t="shared" si="381"/>
        <v>-0.01</v>
      </c>
      <c r="CB63" s="58">
        <f t="shared" si="477"/>
        <v>43.554999999999993</v>
      </c>
      <c r="CC63" s="58">
        <f t="shared" si="477"/>
        <v>43.534999999999997</v>
      </c>
      <c r="CD63" s="58">
        <f t="shared" si="477"/>
        <v>0.02</v>
      </c>
      <c r="CE63" s="117">
        <f t="shared" si="477"/>
        <v>17.93</v>
      </c>
      <c r="CF63" s="117">
        <f t="shared" si="477"/>
        <v>17.93</v>
      </c>
      <c r="CG63" s="117">
        <f t="shared" si="477"/>
        <v>0</v>
      </c>
      <c r="CH63" s="117">
        <f t="shared" si="477"/>
        <v>39.44</v>
      </c>
      <c r="CI63" s="117">
        <f t="shared" si="477"/>
        <v>39.44</v>
      </c>
      <c r="CJ63" s="117">
        <f t="shared" si="477"/>
        <v>0</v>
      </c>
      <c r="CK63" s="51">
        <f t="shared" si="383"/>
        <v>-25.624999999999993</v>
      </c>
      <c r="CL63" s="51">
        <f t="shared" si="383"/>
        <v>-25.604999999999997</v>
      </c>
      <c r="CM63" s="51">
        <f t="shared" si="383"/>
        <v>-0.02</v>
      </c>
      <c r="CN63" s="114">
        <f t="shared" si="478"/>
        <v>7.2591666666666654</v>
      </c>
      <c r="CO63" s="114">
        <f>SUM('[1]ПОЛНАЯ СЕБЕСТОИМОСТЬ ВОДА 2020'!AP211)/3</f>
        <v>7.2558333333333325</v>
      </c>
      <c r="CP63" s="114">
        <f>SUM('[1]ПОЛНАЯ СЕБЕСТОИМОСТЬ ВОДА 2020'!AQ211)/3</f>
        <v>3.3333333333333335E-3</v>
      </c>
      <c r="CQ63" s="115">
        <f t="shared" si="479"/>
        <v>0</v>
      </c>
      <c r="CR63" s="115">
        <f>SUM('[1]ПОЛНАЯ СЕБЕСТОИМОСТЬ ВОДА 2020'!AS211)</f>
        <v>0</v>
      </c>
      <c r="CS63" s="115">
        <f>SUM('[1]ПОЛНАЯ СЕБЕСТОИМОСТЬ ВОДА 2020'!AT211)</f>
        <v>0</v>
      </c>
      <c r="CT63" s="116">
        <f t="shared" si="536"/>
        <v>0</v>
      </c>
      <c r="CU63" s="116">
        <v>0</v>
      </c>
      <c r="CV63" s="116">
        <v>0</v>
      </c>
      <c r="CW63" s="114">
        <f t="shared" si="481"/>
        <v>7.2591666666666654</v>
      </c>
      <c r="CX63" s="114">
        <f t="shared" si="482"/>
        <v>7.2558333333333325</v>
      </c>
      <c r="CY63" s="114">
        <f t="shared" si="483"/>
        <v>3.3333333333333335E-3</v>
      </c>
      <c r="CZ63" s="115">
        <f t="shared" si="484"/>
        <v>0</v>
      </c>
      <c r="DA63" s="115">
        <f>SUM('[1]ПОЛНАЯ СЕБЕСТОИМОСТЬ ВОДА 2020'!AV211)</f>
        <v>0</v>
      </c>
      <c r="DB63" s="115">
        <f>SUM('[1]ПОЛНАЯ СЕБЕСТОИМОСТЬ ВОДА 2020'!AW211)</f>
        <v>0</v>
      </c>
      <c r="DC63" s="116">
        <f t="shared" si="537"/>
        <v>0</v>
      </c>
      <c r="DD63" s="116">
        <v>0</v>
      </c>
      <c r="DE63" s="116">
        <v>0</v>
      </c>
      <c r="DF63" s="114">
        <f t="shared" si="486"/>
        <v>7.2591666666666654</v>
      </c>
      <c r="DG63" s="114">
        <f t="shared" si="487"/>
        <v>7.2558333333333325</v>
      </c>
      <c r="DH63" s="114">
        <f t="shared" si="488"/>
        <v>3.3333333333333335E-3</v>
      </c>
      <c r="DI63" s="115">
        <f t="shared" si="489"/>
        <v>0</v>
      </c>
      <c r="DJ63" s="115">
        <f>SUM('[1]ПОЛНАЯ СЕБЕСТОИМОСТЬ ВОДА 2020'!AY211)</f>
        <v>0</v>
      </c>
      <c r="DK63" s="115">
        <f>SUM('[1]ПОЛНАЯ СЕБЕСТОИМОСТЬ ВОДА 2020'!AZ211)</f>
        <v>0</v>
      </c>
      <c r="DL63" s="116">
        <f t="shared" si="538"/>
        <v>20.23</v>
      </c>
      <c r="DM63" s="116">
        <v>20.23</v>
      </c>
      <c r="DN63" s="116">
        <v>0</v>
      </c>
      <c r="DO63" s="58">
        <f t="shared" si="491"/>
        <v>21.777499999999996</v>
      </c>
      <c r="DP63" s="58">
        <f t="shared" si="491"/>
        <v>21.767499999999998</v>
      </c>
      <c r="DQ63" s="58">
        <f t="shared" si="491"/>
        <v>0.01</v>
      </c>
      <c r="DR63" s="117">
        <f t="shared" si="491"/>
        <v>0</v>
      </c>
      <c r="DS63" s="117">
        <f t="shared" si="491"/>
        <v>0</v>
      </c>
      <c r="DT63" s="117">
        <f t="shared" si="491"/>
        <v>0</v>
      </c>
      <c r="DU63" s="117">
        <f t="shared" si="491"/>
        <v>20.23</v>
      </c>
      <c r="DV63" s="117">
        <f t="shared" si="491"/>
        <v>20.23</v>
      </c>
      <c r="DW63" s="117">
        <f t="shared" si="491"/>
        <v>0</v>
      </c>
      <c r="DX63" s="51">
        <f t="shared" si="385"/>
        <v>-21.777499999999996</v>
      </c>
      <c r="DY63" s="51">
        <f t="shared" si="385"/>
        <v>-21.767499999999998</v>
      </c>
      <c r="DZ63" s="51">
        <f t="shared" si="385"/>
        <v>-0.01</v>
      </c>
      <c r="EA63" s="58">
        <f t="shared" si="492"/>
        <v>65.332499999999982</v>
      </c>
      <c r="EB63" s="58">
        <f t="shared" si="492"/>
        <v>65.302499999999995</v>
      </c>
      <c r="EC63" s="58">
        <f t="shared" si="492"/>
        <v>0.03</v>
      </c>
      <c r="ED63" s="117">
        <f t="shared" si="492"/>
        <v>17.93</v>
      </c>
      <c r="EE63" s="117">
        <f t="shared" si="492"/>
        <v>17.93</v>
      </c>
      <c r="EF63" s="117">
        <f t="shared" si="492"/>
        <v>0</v>
      </c>
      <c r="EG63" s="117">
        <f t="shared" si="492"/>
        <v>59.67</v>
      </c>
      <c r="EH63" s="117">
        <f t="shared" si="492"/>
        <v>59.67</v>
      </c>
      <c r="EI63" s="117">
        <f t="shared" si="492"/>
        <v>0</v>
      </c>
      <c r="EJ63" s="51">
        <f t="shared" si="387"/>
        <v>-47.402499999999982</v>
      </c>
      <c r="EK63" s="51">
        <f t="shared" si="387"/>
        <v>-47.372499999999995</v>
      </c>
      <c r="EL63" s="51">
        <f t="shared" si="387"/>
        <v>-0.03</v>
      </c>
      <c r="EM63" s="114">
        <f t="shared" si="493"/>
        <v>7.2591666666666654</v>
      </c>
      <c r="EN63" s="114">
        <f>SUM('[1]ПОЛНАЯ СЕБЕСТОИМОСТЬ ВОДА 2020'!BN211)/3</f>
        <v>7.2558333333333325</v>
      </c>
      <c r="EO63" s="114">
        <f>SUM('[1]ПОЛНАЯ СЕБЕСТОИМОСТЬ ВОДА 2020'!BO211)/3</f>
        <v>3.3333333333333335E-3</v>
      </c>
      <c r="EP63" s="115">
        <f t="shared" si="494"/>
        <v>0</v>
      </c>
      <c r="EQ63" s="115">
        <f>SUM('[1]ПОЛНАЯ СЕБЕСТОИМОСТЬ ВОДА 2020'!BQ211)</f>
        <v>0</v>
      </c>
      <c r="ER63" s="115">
        <f>SUM('[1]ПОЛНАЯ СЕБЕСТОИМОСТЬ ВОДА 2020'!BR211)</f>
        <v>0</v>
      </c>
      <c r="ES63" s="116">
        <f t="shared" si="539"/>
        <v>0</v>
      </c>
      <c r="ET63" s="116">
        <v>0</v>
      </c>
      <c r="EU63" s="116">
        <v>0</v>
      </c>
      <c r="EV63" s="114">
        <f t="shared" si="496"/>
        <v>7.2591666666666654</v>
      </c>
      <c r="EW63" s="114">
        <f t="shared" si="497"/>
        <v>7.2558333333333325</v>
      </c>
      <c r="EX63" s="114">
        <f t="shared" si="498"/>
        <v>3.3333333333333335E-3</v>
      </c>
      <c r="EY63" s="115">
        <f t="shared" si="499"/>
        <v>0</v>
      </c>
      <c r="EZ63" s="115">
        <f>SUM('[1]ПОЛНАЯ СЕБЕСТОИМОСТЬ ВОДА 2020'!BT211)</f>
        <v>0</v>
      </c>
      <c r="FA63" s="115">
        <f>SUM('[1]ПОЛНАЯ СЕБЕСТОИМОСТЬ ВОДА 2020'!BU211)</f>
        <v>0</v>
      </c>
      <c r="FB63" s="116">
        <f t="shared" si="540"/>
        <v>0</v>
      </c>
      <c r="FC63" s="116">
        <v>0</v>
      </c>
      <c r="FD63" s="116">
        <v>0</v>
      </c>
      <c r="FE63" s="114">
        <f t="shared" si="501"/>
        <v>7.2591666666666654</v>
      </c>
      <c r="FF63" s="114">
        <f t="shared" si="502"/>
        <v>7.2558333333333325</v>
      </c>
      <c r="FG63" s="114">
        <f t="shared" si="503"/>
        <v>3.3333333333333335E-3</v>
      </c>
      <c r="FH63" s="115">
        <f t="shared" si="443"/>
        <v>0</v>
      </c>
      <c r="FI63" s="115">
        <f>SUM('[1]ПОЛНАЯ СЕБЕСТОИМОСТЬ ВОДА 2020'!BW211)</f>
        <v>0</v>
      </c>
      <c r="FJ63" s="115">
        <f>SUM('[1]ПОЛНАЯ СЕБЕСТОИМОСТЬ ВОДА 2020'!BX211)</f>
        <v>0</v>
      </c>
      <c r="FK63" s="116">
        <f t="shared" si="541"/>
        <v>19.489999999999998</v>
      </c>
      <c r="FL63" s="116">
        <v>19.489999999999998</v>
      </c>
      <c r="FM63" s="116">
        <v>0</v>
      </c>
      <c r="FN63" s="58">
        <f t="shared" si="505"/>
        <v>21.777499999999996</v>
      </c>
      <c r="FO63" s="58">
        <f t="shared" si="505"/>
        <v>21.767499999999998</v>
      </c>
      <c r="FP63" s="58">
        <f t="shared" si="505"/>
        <v>0.01</v>
      </c>
      <c r="FQ63" s="75">
        <f t="shared" si="505"/>
        <v>0</v>
      </c>
      <c r="FR63" s="75">
        <f t="shared" si="505"/>
        <v>0</v>
      </c>
      <c r="FS63" s="75">
        <f t="shared" si="505"/>
        <v>0</v>
      </c>
      <c r="FT63" s="75">
        <f t="shared" si="505"/>
        <v>19.489999999999998</v>
      </c>
      <c r="FU63" s="75">
        <f t="shared" si="505"/>
        <v>19.489999999999998</v>
      </c>
      <c r="FV63" s="75">
        <f t="shared" si="505"/>
        <v>0</v>
      </c>
      <c r="FW63" s="76">
        <f t="shared" si="389"/>
        <v>-21.777499999999996</v>
      </c>
      <c r="FX63" s="76">
        <f t="shared" si="389"/>
        <v>-21.767499999999998</v>
      </c>
      <c r="FY63" s="76">
        <f t="shared" si="389"/>
        <v>-0.01</v>
      </c>
      <c r="FZ63" s="58">
        <f t="shared" si="506"/>
        <v>87.109999999999985</v>
      </c>
      <c r="GA63" s="58">
        <f t="shared" si="506"/>
        <v>87.07</v>
      </c>
      <c r="GB63" s="58">
        <f t="shared" si="506"/>
        <v>0.04</v>
      </c>
      <c r="GC63" s="75">
        <f t="shared" si="506"/>
        <v>17.93</v>
      </c>
      <c r="GD63" s="75">
        <f t="shared" si="506"/>
        <v>17.93</v>
      </c>
      <c r="GE63" s="75">
        <f t="shared" si="506"/>
        <v>0</v>
      </c>
      <c r="GF63" s="75">
        <f t="shared" si="506"/>
        <v>79.16</v>
      </c>
      <c r="GG63" s="75">
        <f t="shared" si="506"/>
        <v>79.16</v>
      </c>
      <c r="GH63" s="75">
        <f t="shared" si="506"/>
        <v>0</v>
      </c>
      <c r="GI63" s="76">
        <f t="shared" si="391"/>
        <v>-69.179999999999978</v>
      </c>
      <c r="GJ63" s="76">
        <f t="shared" si="391"/>
        <v>-69.139999999999986</v>
      </c>
      <c r="GK63" s="76">
        <f t="shared" si="391"/>
        <v>-0.04</v>
      </c>
      <c r="GL63" s="102"/>
      <c r="GM63" s="78">
        <f t="shared" si="392"/>
        <v>87.109999999999957</v>
      </c>
    </row>
    <row r="64" spans="1:195" ht="18.75" x14ac:dyDescent="0.3">
      <c r="A64" s="108" t="s">
        <v>78</v>
      </c>
      <c r="B64" s="114">
        <f t="shared" si="449"/>
        <v>0</v>
      </c>
      <c r="C64" s="114">
        <f>SUM('[1]ПОЛНАЯ СЕБЕСТОИМОСТЬ ВОДА 2020'!C212)/3</f>
        <v>0</v>
      </c>
      <c r="D64" s="114">
        <f>SUM('[1]ПОЛНАЯ СЕБЕСТОИМОСТЬ ВОДА 2020'!D212)/3</f>
        <v>0</v>
      </c>
      <c r="E64" s="115">
        <f t="shared" si="450"/>
        <v>0</v>
      </c>
      <c r="F64" s="115">
        <f>SUM('[1]ПОЛНАЯ СЕБЕСТОИМОСТЬ ВОДА 2020'!F212)</f>
        <v>0</v>
      </c>
      <c r="G64" s="115">
        <f>SUM('[1]ПОЛНАЯ СЕБЕСТОИМОСТЬ ВОДА 2020'!G212)</f>
        <v>0</v>
      </c>
      <c r="H64" s="116">
        <f t="shared" si="507"/>
        <v>0</v>
      </c>
      <c r="I64" s="116">
        <v>0</v>
      </c>
      <c r="J64" s="116">
        <v>0</v>
      </c>
      <c r="K64" s="114">
        <f t="shared" si="452"/>
        <v>0</v>
      </c>
      <c r="L64" s="114">
        <f t="shared" si="453"/>
        <v>0</v>
      </c>
      <c r="M64" s="114">
        <f t="shared" si="454"/>
        <v>0</v>
      </c>
      <c r="N64" s="115">
        <f t="shared" si="455"/>
        <v>0</v>
      </c>
      <c r="O64" s="115">
        <f>SUM('[1]ПОЛНАЯ СЕБЕСТОИМОСТЬ ВОДА 2020'!I212)</f>
        <v>0</v>
      </c>
      <c r="P64" s="115">
        <f>SUM('[1]ПОЛНАЯ СЕБЕСТОИМОСТЬ ВОДА 2020'!J212)</f>
        <v>0</v>
      </c>
      <c r="Q64" s="116">
        <f t="shared" si="531"/>
        <v>0</v>
      </c>
      <c r="R64" s="116">
        <v>0</v>
      </c>
      <c r="S64" s="116">
        <v>0</v>
      </c>
      <c r="T64" s="114">
        <f t="shared" si="457"/>
        <v>0</v>
      </c>
      <c r="U64" s="114">
        <f t="shared" si="458"/>
        <v>0</v>
      </c>
      <c r="V64" s="114">
        <f t="shared" si="459"/>
        <v>0</v>
      </c>
      <c r="W64" s="115">
        <f t="shared" si="460"/>
        <v>0</v>
      </c>
      <c r="X64" s="115">
        <f>SUM('[1]ПОЛНАЯ СЕБЕСТОИМОСТЬ ВОДА 2020'!L212)</f>
        <v>0</v>
      </c>
      <c r="Y64" s="115">
        <f>SUM('[1]ПОЛНАЯ СЕБЕСТОИМОСТЬ ВОДА 2020'!M212)</f>
        <v>0</v>
      </c>
      <c r="Z64" s="116">
        <f t="shared" si="532"/>
        <v>0</v>
      </c>
      <c r="AA64" s="116">
        <v>0</v>
      </c>
      <c r="AB64" s="116">
        <v>0</v>
      </c>
      <c r="AC64" s="58">
        <f t="shared" si="462"/>
        <v>0</v>
      </c>
      <c r="AD64" s="58">
        <f t="shared" si="462"/>
        <v>0</v>
      </c>
      <c r="AE64" s="58">
        <f t="shared" si="462"/>
        <v>0</v>
      </c>
      <c r="AF64" s="75">
        <f t="shared" si="462"/>
        <v>0</v>
      </c>
      <c r="AG64" s="75">
        <f t="shared" si="462"/>
        <v>0</v>
      </c>
      <c r="AH64" s="75">
        <f t="shared" si="462"/>
        <v>0</v>
      </c>
      <c r="AI64" s="75">
        <f t="shared" si="462"/>
        <v>0</v>
      </c>
      <c r="AJ64" s="75">
        <f t="shared" si="462"/>
        <v>0</v>
      </c>
      <c r="AK64" s="75">
        <f t="shared" si="462"/>
        <v>0</v>
      </c>
      <c r="AL64" s="76">
        <f t="shared" ref="AL64:AN84" si="542">SUM(AF64-AC64)</f>
        <v>0</v>
      </c>
      <c r="AM64" s="76">
        <f t="shared" si="542"/>
        <v>0</v>
      </c>
      <c r="AN64" s="76">
        <f t="shared" si="542"/>
        <v>0</v>
      </c>
      <c r="AO64" s="114">
        <f t="shared" si="463"/>
        <v>0</v>
      </c>
      <c r="AP64" s="114">
        <f>SUM('[1]ПОЛНАЯ СЕБЕСТОИМОСТЬ ВОДА 2020'!R212)/3</f>
        <v>0</v>
      </c>
      <c r="AQ64" s="114">
        <f>SUM('[1]ПОЛНАЯ СЕБЕСТОИМОСТЬ ВОДА 2020'!S212)/3</f>
        <v>0</v>
      </c>
      <c r="AR64" s="114">
        <f t="shared" si="464"/>
        <v>0</v>
      </c>
      <c r="AS64" s="114">
        <f>SUM('[1]ПОЛНАЯ СЕБЕСТОИМОСТЬ ВОДА 2020'!U212)</f>
        <v>0</v>
      </c>
      <c r="AT64" s="114">
        <f>SUM('[1]ПОЛНАЯ СЕБЕСТОИМОСТЬ ВОДА 2020'!V212)</f>
        <v>0</v>
      </c>
      <c r="AU64" s="116">
        <f t="shared" si="533"/>
        <v>0</v>
      </c>
      <c r="AV64" s="116">
        <v>0</v>
      </c>
      <c r="AW64" s="116">
        <v>0</v>
      </c>
      <c r="AX64" s="114">
        <f t="shared" si="466"/>
        <v>0</v>
      </c>
      <c r="AY64" s="114">
        <f t="shared" si="467"/>
        <v>0</v>
      </c>
      <c r="AZ64" s="114">
        <f t="shared" si="468"/>
        <v>0</v>
      </c>
      <c r="BA64" s="114">
        <f t="shared" si="469"/>
        <v>0</v>
      </c>
      <c r="BB64" s="114">
        <f>SUM('[1]ПОЛНАЯ СЕБЕСТОИМОСТЬ ВОДА 2020'!X212)</f>
        <v>0</v>
      </c>
      <c r="BC64" s="114">
        <f>SUM('[1]ПОЛНАЯ СЕБЕСТОИМОСТЬ ВОДА 2020'!Y212)</f>
        <v>0</v>
      </c>
      <c r="BD64" s="116">
        <f t="shared" si="534"/>
        <v>0</v>
      </c>
      <c r="BE64" s="116">
        <v>0</v>
      </c>
      <c r="BF64" s="116">
        <v>0</v>
      </c>
      <c r="BG64" s="114">
        <f t="shared" si="471"/>
        <v>0</v>
      </c>
      <c r="BH64" s="114">
        <f t="shared" si="472"/>
        <v>0</v>
      </c>
      <c r="BI64" s="114">
        <f t="shared" si="473"/>
        <v>0</v>
      </c>
      <c r="BJ64" s="115">
        <f t="shared" si="474"/>
        <v>0</v>
      </c>
      <c r="BK64" s="115">
        <f>SUM('[1]ПОЛНАЯ СЕБЕСТОИМОСТЬ ВОДА 2020'!AA212)</f>
        <v>0</v>
      </c>
      <c r="BL64" s="115">
        <f>SUM('[1]ПОЛНАЯ СЕБЕСТОИМОСТЬ ВОДА 2020'!AB212)</f>
        <v>0</v>
      </c>
      <c r="BM64" s="116">
        <f t="shared" si="535"/>
        <v>0</v>
      </c>
      <c r="BN64" s="116">
        <v>0</v>
      </c>
      <c r="BO64" s="116">
        <v>0</v>
      </c>
      <c r="BP64" s="58">
        <f t="shared" si="476"/>
        <v>0</v>
      </c>
      <c r="BQ64" s="58">
        <f t="shared" si="476"/>
        <v>0</v>
      </c>
      <c r="BR64" s="58">
        <f t="shared" si="476"/>
        <v>0</v>
      </c>
      <c r="BS64" s="117">
        <f t="shared" si="476"/>
        <v>0</v>
      </c>
      <c r="BT64" s="117">
        <f t="shared" si="476"/>
        <v>0</v>
      </c>
      <c r="BU64" s="117">
        <f t="shared" si="476"/>
        <v>0</v>
      </c>
      <c r="BV64" s="117">
        <f t="shared" si="476"/>
        <v>0</v>
      </c>
      <c r="BW64" s="117">
        <f t="shared" si="476"/>
        <v>0</v>
      </c>
      <c r="BX64" s="117">
        <f t="shared" si="476"/>
        <v>0</v>
      </c>
      <c r="BY64" s="51">
        <f t="shared" si="381"/>
        <v>0</v>
      </c>
      <c r="BZ64" s="51">
        <f t="shared" si="381"/>
        <v>0</v>
      </c>
      <c r="CA64" s="51">
        <f t="shared" si="381"/>
        <v>0</v>
      </c>
      <c r="CB64" s="58">
        <f t="shared" si="477"/>
        <v>0</v>
      </c>
      <c r="CC64" s="58">
        <f t="shared" si="477"/>
        <v>0</v>
      </c>
      <c r="CD64" s="58">
        <f t="shared" si="477"/>
        <v>0</v>
      </c>
      <c r="CE64" s="117">
        <f t="shared" si="477"/>
        <v>0</v>
      </c>
      <c r="CF64" s="117">
        <f t="shared" si="477"/>
        <v>0</v>
      </c>
      <c r="CG64" s="117">
        <f t="shared" si="477"/>
        <v>0</v>
      </c>
      <c r="CH64" s="117">
        <f t="shared" si="477"/>
        <v>0</v>
      </c>
      <c r="CI64" s="117">
        <f t="shared" si="477"/>
        <v>0</v>
      </c>
      <c r="CJ64" s="117">
        <f t="shared" si="477"/>
        <v>0</v>
      </c>
      <c r="CK64" s="51">
        <f t="shared" si="383"/>
        <v>0</v>
      </c>
      <c r="CL64" s="51">
        <f t="shared" si="383"/>
        <v>0</v>
      </c>
      <c r="CM64" s="51">
        <f t="shared" si="383"/>
        <v>0</v>
      </c>
      <c r="CN64" s="114">
        <f t="shared" si="478"/>
        <v>0</v>
      </c>
      <c r="CO64" s="114">
        <f>SUM('[1]ПОЛНАЯ СЕБЕСТОИМОСТЬ ВОДА 2020'!AP212)/3</f>
        <v>0</v>
      </c>
      <c r="CP64" s="114">
        <f>SUM('[1]ПОЛНАЯ СЕБЕСТОИМОСТЬ ВОДА 2020'!AQ212)/3</f>
        <v>0</v>
      </c>
      <c r="CQ64" s="115">
        <f t="shared" si="479"/>
        <v>0</v>
      </c>
      <c r="CR64" s="115">
        <f>SUM('[1]ПОЛНАЯ СЕБЕСТОИМОСТЬ ВОДА 2020'!AS212)</f>
        <v>0</v>
      </c>
      <c r="CS64" s="115">
        <f>SUM('[1]ПОЛНАЯ СЕБЕСТОИМОСТЬ ВОДА 2020'!AT212)</f>
        <v>0</v>
      </c>
      <c r="CT64" s="116">
        <f t="shared" si="536"/>
        <v>0</v>
      </c>
      <c r="CU64" s="116">
        <v>0</v>
      </c>
      <c r="CV64" s="116">
        <v>0</v>
      </c>
      <c r="CW64" s="114">
        <f t="shared" si="481"/>
        <v>0</v>
      </c>
      <c r="CX64" s="114">
        <f t="shared" si="482"/>
        <v>0</v>
      </c>
      <c r="CY64" s="114">
        <f t="shared" si="483"/>
        <v>0</v>
      </c>
      <c r="CZ64" s="115">
        <f t="shared" si="484"/>
        <v>0</v>
      </c>
      <c r="DA64" s="115">
        <f>SUM('[1]ПОЛНАЯ СЕБЕСТОИМОСТЬ ВОДА 2020'!AV212)</f>
        <v>0</v>
      </c>
      <c r="DB64" s="115">
        <f>SUM('[1]ПОЛНАЯ СЕБЕСТОИМОСТЬ ВОДА 2020'!AW212)</f>
        <v>0</v>
      </c>
      <c r="DC64" s="116">
        <f t="shared" si="537"/>
        <v>0</v>
      </c>
      <c r="DD64" s="116">
        <v>0</v>
      </c>
      <c r="DE64" s="116">
        <v>0</v>
      </c>
      <c r="DF64" s="114">
        <f t="shared" si="486"/>
        <v>0</v>
      </c>
      <c r="DG64" s="114">
        <f t="shared" si="487"/>
        <v>0</v>
      </c>
      <c r="DH64" s="114">
        <f t="shared" si="488"/>
        <v>0</v>
      </c>
      <c r="DI64" s="115">
        <f t="shared" si="489"/>
        <v>0</v>
      </c>
      <c r="DJ64" s="115">
        <f>SUM('[1]ПОЛНАЯ СЕБЕСТОИМОСТЬ ВОДА 2020'!AY212)</f>
        <v>0</v>
      </c>
      <c r="DK64" s="115">
        <f>SUM('[1]ПОЛНАЯ СЕБЕСТОИМОСТЬ ВОДА 2020'!AZ212)</f>
        <v>0</v>
      </c>
      <c r="DL64" s="116">
        <f t="shared" si="538"/>
        <v>0</v>
      </c>
      <c r="DM64" s="116">
        <v>0</v>
      </c>
      <c r="DN64" s="116">
        <v>0</v>
      </c>
      <c r="DO64" s="58">
        <f t="shared" si="491"/>
        <v>0</v>
      </c>
      <c r="DP64" s="58">
        <f t="shared" si="491"/>
        <v>0</v>
      </c>
      <c r="DQ64" s="58">
        <f t="shared" si="491"/>
        <v>0</v>
      </c>
      <c r="DR64" s="117">
        <f t="shared" si="491"/>
        <v>0</v>
      </c>
      <c r="DS64" s="117">
        <f t="shared" si="491"/>
        <v>0</v>
      </c>
      <c r="DT64" s="117">
        <f t="shared" si="491"/>
        <v>0</v>
      </c>
      <c r="DU64" s="117">
        <f t="shared" si="491"/>
        <v>0</v>
      </c>
      <c r="DV64" s="117">
        <f t="shared" si="491"/>
        <v>0</v>
      </c>
      <c r="DW64" s="117">
        <f t="shared" si="491"/>
        <v>0</v>
      </c>
      <c r="DX64" s="51">
        <f t="shared" si="385"/>
        <v>0</v>
      </c>
      <c r="DY64" s="51">
        <f t="shared" si="385"/>
        <v>0</v>
      </c>
      <c r="DZ64" s="51">
        <f t="shared" si="385"/>
        <v>0</v>
      </c>
      <c r="EA64" s="58">
        <f t="shared" si="492"/>
        <v>0</v>
      </c>
      <c r="EB64" s="58">
        <f t="shared" si="492"/>
        <v>0</v>
      </c>
      <c r="EC64" s="58">
        <f t="shared" si="492"/>
        <v>0</v>
      </c>
      <c r="ED64" s="117">
        <f t="shared" si="492"/>
        <v>0</v>
      </c>
      <c r="EE64" s="117">
        <f t="shared" si="492"/>
        <v>0</v>
      </c>
      <c r="EF64" s="117">
        <f t="shared" si="492"/>
        <v>0</v>
      </c>
      <c r="EG64" s="117">
        <f t="shared" si="492"/>
        <v>0</v>
      </c>
      <c r="EH64" s="117">
        <f t="shared" si="492"/>
        <v>0</v>
      </c>
      <c r="EI64" s="117">
        <f t="shared" si="492"/>
        <v>0</v>
      </c>
      <c r="EJ64" s="51">
        <f t="shared" si="387"/>
        <v>0</v>
      </c>
      <c r="EK64" s="51">
        <f t="shared" si="387"/>
        <v>0</v>
      </c>
      <c r="EL64" s="51">
        <f t="shared" si="387"/>
        <v>0</v>
      </c>
      <c r="EM64" s="114">
        <f t="shared" si="493"/>
        <v>0</v>
      </c>
      <c r="EN64" s="114">
        <f>SUM('[1]ПОЛНАЯ СЕБЕСТОИМОСТЬ ВОДА 2020'!BN212)/3</f>
        <v>0</v>
      </c>
      <c r="EO64" s="114">
        <f>SUM('[1]ПОЛНАЯ СЕБЕСТОИМОСТЬ ВОДА 2020'!BO212)/3</f>
        <v>0</v>
      </c>
      <c r="EP64" s="115">
        <f t="shared" si="494"/>
        <v>0</v>
      </c>
      <c r="EQ64" s="115">
        <f>SUM('[1]ПОЛНАЯ СЕБЕСТОИМОСТЬ ВОДА 2020'!BQ212)</f>
        <v>0</v>
      </c>
      <c r="ER64" s="115">
        <f>SUM('[1]ПОЛНАЯ СЕБЕСТОИМОСТЬ ВОДА 2020'!BR212)</f>
        <v>0</v>
      </c>
      <c r="ES64" s="116">
        <f t="shared" si="539"/>
        <v>0</v>
      </c>
      <c r="ET64" s="116">
        <v>0</v>
      </c>
      <c r="EU64" s="116">
        <v>0</v>
      </c>
      <c r="EV64" s="114">
        <f t="shared" si="496"/>
        <v>0</v>
      </c>
      <c r="EW64" s="114">
        <f t="shared" si="497"/>
        <v>0</v>
      </c>
      <c r="EX64" s="114">
        <f t="shared" si="498"/>
        <v>0</v>
      </c>
      <c r="EY64" s="115">
        <f t="shared" si="499"/>
        <v>0</v>
      </c>
      <c r="EZ64" s="115">
        <f>SUM('[1]ПОЛНАЯ СЕБЕСТОИМОСТЬ ВОДА 2020'!BT212)</f>
        <v>0</v>
      </c>
      <c r="FA64" s="115">
        <f>SUM('[1]ПОЛНАЯ СЕБЕСТОИМОСТЬ ВОДА 2020'!BU212)</f>
        <v>0</v>
      </c>
      <c r="FB64" s="116">
        <f t="shared" si="540"/>
        <v>0</v>
      </c>
      <c r="FC64" s="116">
        <v>0</v>
      </c>
      <c r="FD64" s="116">
        <v>0</v>
      </c>
      <c r="FE64" s="114">
        <f t="shared" si="501"/>
        <v>0</v>
      </c>
      <c r="FF64" s="114">
        <f t="shared" si="502"/>
        <v>0</v>
      </c>
      <c r="FG64" s="114">
        <f t="shared" si="503"/>
        <v>0</v>
      </c>
      <c r="FH64" s="115">
        <f t="shared" si="443"/>
        <v>0</v>
      </c>
      <c r="FI64" s="115">
        <f>SUM('[1]ПОЛНАЯ СЕБЕСТОИМОСТЬ ВОДА 2020'!BW212)</f>
        <v>0</v>
      </c>
      <c r="FJ64" s="115">
        <f>SUM('[1]ПОЛНАЯ СЕБЕСТОИМОСТЬ ВОДА 2020'!BX212)</f>
        <v>0</v>
      </c>
      <c r="FK64" s="116">
        <f t="shared" si="541"/>
        <v>0</v>
      </c>
      <c r="FL64" s="116">
        <v>0</v>
      </c>
      <c r="FM64" s="116">
        <v>0</v>
      </c>
      <c r="FN64" s="58">
        <f t="shared" si="505"/>
        <v>0</v>
      </c>
      <c r="FO64" s="58">
        <f t="shared" si="505"/>
        <v>0</v>
      </c>
      <c r="FP64" s="58">
        <f t="shared" si="505"/>
        <v>0</v>
      </c>
      <c r="FQ64" s="75">
        <f t="shared" si="505"/>
        <v>0</v>
      </c>
      <c r="FR64" s="75">
        <f t="shared" si="505"/>
        <v>0</v>
      </c>
      <c r="FS64" s="75">
        <f t="shared" si="505"/>
        <v>0</v>
      </c>
      <c r="FT64" s="75">
        <f t="shared" si="505"/>
        <v>0</v>
      </c>
      <c r="FU64" s="75">
        <f t="shared" si="505"/>
        <v>0</v>
      </c>
      <c r="FV64" s="75">
        <f t="shared" si="505"/>
        <v>0</v>
      </c>
      <c r="FW64" s="76">
        <f t="shared" si="389"/>
        <v>0</v>
      </c>
      <c r="FX64" s="76">
        <f t="shared" si="389"/>
        <v>0</v>
      </c>
      <c r="FY64" s="76">
        <f t="shared" si="389"/>
        <v>0</v>
      </c>
      <c r="FZ64" s="58">
        <f t="shared" si="506"/>
        <v>0</v>
      </c>
      <c r="GA64" s="58">
        <f t="shared" si="506"/>
        <v>0</v>
      </c>
      <c r="GB64" s="58">
        <f t="shared" si="506"/>
        <v>0</v>
      </c>
      <c r="GC64" s="75">
        <f t="shared" si="506"/>
        <v>0</v>
      </c>
      <c r="GD64" s="75">
        <f t="shared" si="506"/>
        <v>0</v>
      </c>
      <c r="GE64" s="75">
        <f t="shared" si="506"/>
        <v>0</v>
      </c>
      <c r="GF64" s="75">
        <f t="shared" si="506"/>
        <v>0</v>
      </c>
      <c r="GG64" s="75">
        <f t="shared" si="506"/>
        <v>0</v>
      </c>
      <c r="GH64" s="75">
        <f t="shared" si="506"/>
        <v>0</v>
      </c>
      <c r="GI64" s="76">
        <f t="shared" si="391"/>
        <v>0</v>
      </c>
      <c r="GJ64" s="76">
        <f t="shared" si="391"/>
        <v>0</v>
      </c>
      <c r="GK64" s="76">
        <f t="shared" si="391"/>
        <v>0</v>
      </c>
      <c r="GL64" s="102"/>
      <c r="GM64" s="78">
        <f t="shared" si="392"/>
        <v>0</v>
      </c>
    </row>
    <row r="65" spans="1:195" ht="18.75" x14ac:dyDescent="0.3">
      <c r="A65" s="108" t="s">
        <v>79</v>
      </c>
      <c r="B65" s="114">
        <f t="shared" si="449"/>
        <v>135.5928215316666</v>
      </c>
      <c r="C65" s="114">
        <f>SUM('[1]ПОЛНАЯ СЕБЕСТОИМОСТЬ ВОДА 2020'!C213)/3</f>
        <v>135.48774672570138</v>
      </c>
      <c r="D65" s="114">
        <f>SUM('[1]ПОЛНАЯ СЕБЕСТОИМОСТЬ ВОДА 2020'!D213)/3</f>
        <v>0.10507480596521263</v>
      </c>
      <c r="E65" s="115">
        <f t="shared" si="450"/>
        <v>0</v>
      </c>
      <c r="F65" s="115">
        <f>SUM('[1]ПОЛНАЯ СЕБЕСТОИМОСТЬ ВОДА 2020'!F213)</f>
        <v>0</v>
      </c>
      <c r="G65" s="115">
        <f>SUM('[1]ПОЛНАЯ СЕБЕСТОИМОСТЬ ВОДА 2020'!G213)</f>
        <v>0</v>
      </c>
      <c r="H65" s="116">
        <f t="shared" si="507"/>
        <v>0</v>
      </c>
      <c r="I65" s="116">
        <v>0</v>
      </c>
      <c r="J65" s="116">
        <v>0</v>
      </c>
      <c r="K65" s="114">
        <f t="shared" si="452"/>
        <v>135.5928215316666</v>
      </c>
      <c r="L65" s="114">
        <f t="shared" si="453"/>
        <v>135.48774672570138</v>
      </c>
      <c r="M65" s="114">
        <f t="shared" si="454"/>
        <v>0.10507480596521263</v>
      </c>
      <c r="N65" s="115">
        <f t="shared" si="455"/>
        <v>0</v>
      </c>
      <c r="O65" s="115">
        <f>SUM('[1]ПОЛНАЯ СЕБЕСТОИМОСТЬ ВОДА 2020'!I213)</f>
        <v>0</v>
      </c>
      <c r="P65" s="115">
        <f>SUM('[1]ПОЛНАЯ СЕБЕСТОИМОСТЬ ВОДА 2020'!J213)</f>
        <v>0</v>
      </c>
      <c r="Q65" s="116">
        <f t="shared" si="531"/>
        <v>0</v>
      </c>
      <c r="R65" s="116">
        <v>0</v>
      </c>
      <c r="S65" s="116">
        <v>0</v>
      </c>
      <c r="T65" s="114">
        <f t="shared" si="457"/>
        <v>135.5928215316666</v>
      </c>
      <c r="U65" s="114">
        <f t="shared" si="458"/>
        <v>135.48774672570138</v>
      </c>
      <c r="V65" s="114">
        <f t="shared" si="459"/>
        <v>0.10507480596521263</v>
      </c>
      <c r="W65" s="115">
        <f t="shared" si="460"/>
        <v>0</v>
      </c>
      <c r="X65" s="115">
        <f>SUM('[1]ПОЛНАЯ СЕБЕСТОИМОСТЬ ВОДА 2020'!L213)</f>
        <v>0</v>
      </c>
      <c r="Y65" s="115">
        <f>SUM('[1]ПОЛНАЯ СЕБЕСТОИМОСТЬ ВОДА 2020'!M213)</f>
        <v>0</v>
      </c>
      <c r="Z65" s="116">
        <f t="shared" si="532"/>
        <v>0</v>
      </c>
      <c r="AA65" s="116">
        <v>0</v>
      </c>
      <c r="AB65" s="116">
        <v>0</v>
      </c>
      <c r="AC65" s="58">
        <f t="shared" si="462"/>
        <v>406.77846459499983</v>
      </c>
      <c r="AD65" s="58">
        <f t="shared" si="462"/>
        <v>406.46324017710413</v>
      </c>
      <c r="AE65" s="58">
        <f t="shared" si="462"/>
        <v>0.31522441789563788</v>
      </c>
      <c r="AF65" s="75">
        <f t="shared" si="462"/>
        <v>0</v>
      </c>
      <c r="AG65" s="75">
        <f t="shared" si="462"/>
        <v>0</v>
      </c>
      <c r="AH65" s="75">
        <f t="shared" si="462"/>
        <v>0</v>
      </c>
      <c r="AI65" s="75">
        <f t="shared" si="462"/>
        <v>0</v>
      </c>
      <c r="AJ65" s="75">
        <f t="shared" si="462"/>
        <v>0</v>
      </c>
      <c r="AK65" s="75">
        <f t="shared" si="462"/>
        <v>0</v>
      </c>
      <c r="AL65" s="76">
        <f t="shared" si="542"/>
        <v>-406.77846459499983</v>
      </c>
      <c r="AM65" s="76">
        <f t="shared" si="542"/>
        <v>-406.46324017710413</v>
      </c>
      <c r="AN65" s="76">
        <f t="shared" si="542"/>
        <v>-0.31522441789563788</v>
      </c>
      <c r="AO65" s="114">
        <f t="shared" si="463"/>
        <v>135.5928215316666</v>
      </c>
      <c r="AP65" s="114">
        <f>SUM('[1]ПОЛНАЯ СЕБЕСТОИМОСТЬ ВОДА 2020'!R213)/3</f>
        <v>135.48774672570138</v>
      </c>
      <c r="AQ65" s="114">
        <f>SUM('[1]ПОЛНАЯ СЕБЕСТОИМОСТЬ ВОДА 2020'!S213)/3</f>
        <v>0.10507480596521263</v>
      </c>
      <c r="AR65" s="114">
        <f t="shared" si="464"/>
        <v>0</v>
      </c>
      <c r="AS65" s="114">
        <f>SUM('[1]ПОЛНАЯ СЕБЕСТОИМОСТЬ ВОДА 2020'!U213)</f>
        <v>0</v>
      </c>
      <c r="AT65" s="114">
        <f>SUM('[1]ПОЛНАЯ СЕБЕСТОИМОСТЬ ВОДА 2020'!V213)</f>
        <v>0</v>
      </c>
      <c r="AU65" s="116">
        <f t="shared" si="533"/>
        <v>0</v>
      </c>
      <c r="AV65" s="116">
        <v>0</v>
      </c>
      <c r="AW65" s="116">
        <v>0</v>
      </c>
      <c r="AX65" s="114">
        <f t="shared" si="466"/>
        <v>135.5928215316666</v>
      </c>
      <c r="AY65" s="114">
        <f t="shared" si="467"/>
        <v>135.48774672570138</v>
      </c>
      <c r="AZ65" s="114">
        <f t="shared" si="468"/>
        <v>0.10507480596521263</v>
      </c>
      <c r="BA65" s="114">
        <f t="shared" si="469"/>
        <v>0</v>
      </c>
      <c r="BB65" s="114">
        <f>SUM('[1]ПОЛНАЯ СЕБЕСТОИМОСТЬ ВОДА 2020'!X213)</f>
        <v>0</v>
      </c>
      <c r="BC65" s="114">
        <f>SUM('[1]ПОЛНАЯ СЕБЕСТОИМОСТЬ ВОДА 2020'!Y213)</f>
        <v>0</v>
      </c>
      <c r="BD65" s="116">
        <f t="shared" si="534"/>
        <v>0</v>
      </c>
      <c r="BE65" s="116">
        <v>0</v>
      </c>
      <c r="BF65" s="116">
        <v>0</v>
      </c>
      <c r="BG65" s="114">
        <f t="shared" si="471"/>
        <v>135.5928215316666</v>
      </c>
      <c r="BH65" s="114">
        <f t="shared" si="472"/>
        <v>135.48774672570138</v>
      </c>
      <c r="BI65" s="114">
        <f t="shared" si="473"/>
        <v>0.10507480596521263</v>
      </c>
      <c r="BJ65" s="115">
        <f t="shared" si="474"/>
        <v>0</v>
      </c>
      <c r="BK65" s="115">
        <f>SUM('[1]ПОЛНАЯ СЕБЕСТОИМОСТЬ ВОДА 2020'!AA213)</f>
        <v>0</v>
      </c>
      <c r="BL65" s="115">
        <f>SUM('[1]ПОЛНАЯ СЕБЕСТОИМОСТЬ ВОДА 2020'!AB213)</f>
        <v>0</v>
      </c>
      <c r="BM65" s="116">
        <f t="shared" si="535"/>
        <v>0</v>
      </c>
      <c r="BN65" s="116">
        <v>0</v>
      </c>
      <c r="BO65" s="116">
        <v>0</v>
      </c>
      <c r="BP65" s="58">
        <f t="shared" si="476"/>
        <v>406.77846459499983</v>
      </c>
      <c r="BQ65" s="58">
        <f t="shared" si="476"/>
        <v>406.46324017710413</v>
      </c>
      <c r="BR65" s="58">
        <f t="shared" si="476"/>
        <v>0.31522441789563788</v>
      </c>
      <c r="BS65" s="117">
        <f t="shared" si="476"/>
        <v>0</v>
      </c>
      <c r="BT65" s="117">
        <f t="shared" si="476"/>
        <v>0</v>
      </c>
      <c r="BU65" s="117">
        <f t="shared" si="476"/>
        <v>0</v>
      </c>
      <c r="BV65" s="117">
        <f t="shared" si="476"/>
        <v>0</v>
      </c>
      <c r="BW65" s="117">
        <f t="shared" si="476"/>
        <v>0</v>
      </c>
      <c r="BX65" s="117">
        <f t="shared" si="476"/>
        <v>0</v>
      </c>
      <c r="BY65" s="51">
        <f t="shared" si="381"/>
        <v>-406.77846459499983</v>
      </c>
      <c r="BZ65" s="51">
        <f t="shared" si="381"/>
        <v>-406.46324017710413</v>
      </c>
      <c r="CA65" s="51">
        <f t="shared" si="381"/>
        <v>-0.31522441789563788</v>
      </c>
      <c r="CB65" s="58">
        <f t="shared" si="477"/>
        <v>813.55692918999966</v>
      </c>
      <c r="CC65" s="58">
        <f t="shared" si="477"/>
        <v>812.92648035420825</v>
      </c>
      <c r="CD65" s="58">
        <f t="shared" si="477"/>
        <v>0.63044883579127575</v>
      </c>
      <c r="CE65" s="117">
        <f t="shared" si="477"/>
        <v>0</v>
      </c>
      <c r="CF65" s="117">
        <f t="shared" si="477"/>
        <v>0</v>
      </c>
      <c r="CG65" s="117">
        <f t="shared" si="477"/>
        <v>0</v>
      </c>
      <c r="CH65" s="117">
        <f t="shared" si="477"/>
        <v>0</v>
      </c>
      <c r="CI65" s="117">
        <f t="shared" si="477"/>
        <v>0</v>
      </c>
      <c r="CJ65" s="117">
        <f t="shared" si="477"/>
        <v>0</v>
      </c>
      <c r="CK65" s="51">
        <f t="shared" si="383"/>
        <v>-813.55692918999966</v>
      </c>
      <c r="CL65" s="51">
        <f t="shared" si="383"/>
        <v>-812.92648035420825</v>
      </c>
      <c r="CM65" s="51">
        <f t="shared" si="383"/>
        <v>-0.63044883579127575</v>
      </c>
      <c r="CN65" s="114">
        <f t="shared" si="478"/>
        <v>135.5928215316666</v>
      </c>
      <c r="CO65" s="114">
        <f>SUM('[1]ПОЛНАЯ СЕБЕСТОИМОСТЬ ВОДА 2020'!AP213)/3</f>
        <v>135.48774672570138</v>
      </c>
      <c r="CP65" s="114">
        <f>SUM('[1]ПОЛНАЯ СЕБЕСТОИМОСТЬ ВОДА 2020'!AQ213)/3</f>
        <v>0.10507480596521263</v>
      </c>
      <c r="CQ65" s="115">
        <f t="shared" si="479"/>
        <v>0</v>
      </c>
      <c r="CR65" s="115">
        <f>SUM('[1]ПОЛНАЯ СЕБЕСТОИМОСТЬ ВОДА 2020'!AS213)</f>
        <v>0</v>
      </c>
      <c r="CS65" s="115">
        <f>SUM('[1]ПОЛНАЯ СЕБЕСТОИМОСТЬ ВОДА 2020'!AT213)</f>
        <v>0</v>
      </c>
      <c r="CT65" s="116">
        <f t="shared" si="536"/>
        <v>0</v>
      </c>
      <c r="CU65" s="116">
        <v>0</v>
      </c>
      <c r="CV65" s="116">
        <v>0</v>
      </c>
      <c r="CW65" s="114">
        <f t="shared" si="481"/>
        <v>135.5928215316666</v>
      </c>
      <c r="CX65" s="114">
        <f t="shared" si="482"/>
        <v>135.48774672570138</v>
      </c>
      <c r="CY65" s="114">
        <f t="shared" si="483"/>
        <v>0.10507480596521263</v>
      </c>
      <c r="CZ65" s="115">
        <f t="shared" si="484"/>
        <v>0</v>
      </c>
      <c r="DA65" s="115">
        <f>SUM('[1]ПОЛНАЯ СЕБЕСТОИМОСТЬ ВОДА 2020'!AV213)</f>
        <v>0</v>
      </c>
      <c r="DB65" s="115">
        <f>SUM('[1]ПОЛНАЯ СЕБЕСТОИМОСТЬ ВОДА 2020'!AW213)</f>
        <v>0</v>
      </c>
      <c r="DC65" s="116">
        <f t="shared" si="537"/>
        <v>0</v>
      </c>
      <c r="DD65" s="116">
        <v>0</v>
      </c>
      <c r="DE65" s="116">
        <v>0</v>
      </c>
      <c r="DF65" s="114">
        <f t="shared" si="486"/>
        <v>135.5928215316666</v>
      </c>
      <c r="DG65" s="114">
        <f t="shared" si="487"/>
        <v>135.48774672570138</v>
      </c>
      <c r="DH65" s="114">
        <f t="shared" si="488"/>
        <v>0.10507480596521263</v>
      </c>
      <c r="DI65" s="115">
        <f t="shared" si="489"/>
        <v>0</v>
      </c>
      <c r="DJ65" s="115">
        <f>SUM('[1]ПОЛНАЯ СЕБЕСТОИМОСТЬ ВОДА 2020'!AY213)</f>
        <v>0</v>
      </c>
      <c r="DK65" s="115">
        <f>SUM('[1]ПОЛНАЯ СЕБЕСТОИМОСТЬ ВОДА 2020'!AZ213)</f>
        <v>0</v>
      </c>
      <c r="DL65" s="116">
        <f t="shared" si="538"/>
        <v>0</v>
      </c>
      <c r="DM65" s="116">
        <v>0</v>
      </c>
      <c r="DN65" s="116">
        <v>0</v>
      </c>
      <c r="DO65" s="58">
        <f t="shared" si="491"/>
        <v>406.77846459499983</v>
      </c>
      <c r="DP65" s="58">
        <f t="shared" si="491"/>
        <v>406.46324017710413</v>
      </c>
      <c r="DQ65" s="58">
        <f t="shared" si="491"/>
        <v>0.31522441789563788</v>
      </c>
      <c r="DR65" s="117">
        <f t="shared" si="491"/>
        <v>0</v>
      </c>
      <c r="DS65" s="117">
        <f t="shared" si="491"/>
        <v>0</v>
      </c>
      <c r="DT65" s="117">
        <f t="shared" si="491"/>
        <v>0</v>
      </c>
      <c r="DU65" s="117">
        <f t="shared" si="491"/>
        <v>0</v>
      </c>
      <c r="DV65" s="117">
        <f t="shared" si="491"/>
        <v>0</v>
      </c>
      <c r="DW65" s="117">
        <f t="shared" si="491"/>
        <v>0</v>
      </c>
      <c r="DX65" s="51">
        <f t="shared" si="385"/>
        <v>-406.77846459499983</v>
      </c>
      <c r="DY65" s="51">
        <f t="shared" si="385"/>
        <v>-406.46324017710413</v>
      </c>
      <c r="DZ65" s="51">
        <f t="shared" si="385"/>
        <v>-0.31522441789563788</v>
      </c>
      <c r="EA65" s="58">
        <f t="shared" si="492"/>
        <v>1220.3353937849995</v>
      </c>
      <c r="EB65" s="58">
        <f t="shared" si="492"/>
        <v>1219.3897205313124</v>
      </c>
      <c r="EC65" s="58">
        <f t="shared" si="492"/>
        <v>0.94567325368691368</v>
      </c>
      <c r="ED65" s="117">
        <f t="shared" si="492"/>
        <v>0</v>
      </c>
      <c r="EE65" s="117">
        <f t="shared" si="492"/>
        <v>0</v>
      </c>
      <c r="EF65" s="117">
        <f t="shared" si="492"/>
        <v>0</v>
      </c>
      <c r="EG65" s="117">
        <f t="shared" si="492"/>
        <v>0</v>
      </c>
      <c r="EH65" s="117">
        <f t="shared" si="492"/>
        <v>0</v>
      </c>
      <c r="EI65" s="117">
        <f t="shared" si="492"/>
        <v>0</v>
      </c>
      <c r="EJ65" s="51">
        <f t="shared" si="387"/>
        <v>-1220.3353937849995</v>
      </c>
      <c r="EK65" s="51">
        <f t="shared" si="387"/>
        <v>-1219.3897205313124</v>
      </c>
      <c r="EL65" s="51">
        <f t="shared" si="387"/>
        <v>-0.94567325368691368</v>
      </c>
      <c r="EM65" s="114">
        <f t="shared" si="493"/>
        <v>135.5928215316666</v>
      </c>
      <c r="EN65" s="114">
        <f>SUM('[1]ПОЛНАЯ СЕБЕСТОИМОСТЬ ВОДА 2020'!BN213)/3</f>
        <v>135.48774672570138</v>
      </c>
      <c r="EO65" s="114">
        <f>SUM('[1]ПОЛНАЯ СЕБЕСТОИМОСТЬ ВОДА 2020'!BO213)/3</f>
        <v>0.10507480596521263</v>
      </c>
      <c r="EP65" s="115">
        <f t="shared" si="494"/>
        <v>0</v>
      </c>
      <c r="EQ65" s="115">
        <f>SUM('[1]ПОЛНАЯ СЕБЕСТОИМОСТЬ ВОДА 2020'!BQ213)</f>
        <v>0</v>
      </c>
      <c r="ER65" s="115">
        <f>SUM('[1]ПОЛНАЯ СЕБЕСТОИМОСТЬ ВОДА 2020'!BR213)</f>
        <v>0</v>
      </c>
      <c r="ES65" s="116">
        <f t="shared" si="539"/>
        <v>0</v>
      </c>
      <c r="ET65" s="116">
        <v>0</v>
      </c>
      <c r="EU65" s="116">
        <v>0</v>
      </c>
      <c r="EV65" s="114">
        <f t="shared" si="496"/>
        <v>135.5928215316666</v>
      </c>
      <c r="EW65" s="114">
        <f t="shared" si="497"/>
        <v>135.48774672570138</v>
      </c>
      <c r="EX65" s="114">
        <f t="shared" si="498"/>
        <v>0.10507480596521263</v>
      </c>
      <c r="EY65" s="115">
        <f t="shared" si="499"/>
        <v>0</v>
      </c>
      <c r="EZ65" s="115">
        <f>SUM('[1]ПОЛНАЯ СЕБЕСТОИМОСТЬ ВОДА 2020'!BT213)</f>
        <v>0</v>
      </c>
      <c r="FA65" s="115">
        <f>SUM('[1]ПОЛНАЯ СЕБЕСТОИМОСТЬ ВОДА 2020'!BU213)</f>
        <v>0</v>
      </c>
      <c r="FB65" s="116">
        <f t="shared" si="540"/>
        <v>0</v>
      </c>
      <c r="FC65" s="116">
        <v>0</v>
      </c>
      <c r="FD65" s="116">
        <v>0</v>
      </c>
      <c r="FE65" s="114">
        <f t="shared" si="501"/>
        <v>135.5928215316666</v>
      </c>
      <c r="FF65" s="114">
        <f t="shared" si="502"/>
        <v>135.48774672570138</v>
      </c>
      <c r="FG65" s="114">
        <f t="shared" si="503"/>
        <v>0.10507480596521263</v>
      </c>
      <c r="FH65" s="115">
        <f t="shared" si="443"/>
        <v>0</v>
      </c>
      <c r="FI65" s="115">
        <f>SUM('[1]ПОЛНАЯ СЕБЕСТОИМОСТЬ ВОДА 2020'!BW213)</f>
        <v>0</v>
      </c>
      <c r="FJ65" s="115">
        <f>SUM('[1]ПОЛНАЯ СЕБЕСТОИМОСТЬ ВОДА 2020'!BX213)</f>
        <v>0</v>
      </c>
      <c r="FK65" s="116">
        <f t="shared" si="541"/>
        <v>0</v>
      </c>
      <c r="FL65" s="116">
        <v>0</v>
      </c>
      <c r="FM65" s="116">
        <v>0</v>
      </c>
      <c r="FN65" s="58">
        <f t="shared" si="505"/>
        <v>406.77846459499983</v>
      </c>
      <c r="FO65" s="58">
        <f t="shared" si="505"/>
        <v>406.46324017710413</v>
      </c>
      <c r="FP65" s="58">
        <f t="shared" si="505"/>
        <v>0.31522441789563788</v>
      </c>
      <c r="FQ65" s="75">
        <f t="shared" si="505"/>
        <v>0</v>
      </c>
      <c r="FR65" s="75">
        <f t="shared" si="505"/>
        <v>0</v>
      </c>
      <c r="FS65" s="75">
        <f t="shared" si="505"/>
        <v>0</v>
      </c>
      <c r="FT65" s="75">
        <f t="shared" si="505"/>
        <v>0</v>
      </c>
      <c r="FU65" s="75">
        <f t="shared" si="505"/>
        <v>0</v>
      </c>
      <c r="FV65" s="75">
        <f t="shared" si="505"/>
        <v>0</v>
      </c>
      <c r="FW65" s="76">
        <f t="shared" si="389"/>
        <v>-406.77846459499983</v>
      </c>
      <c r="FX65" s="76">
        <f t="shared" si="389"/>
        <v>-406.46324017710413</v>
      </c>
      <c r="FY65" s="76">
        <f t="shared" si="389"/>
        <v>-0.31522441789563788</v>
      </c>
      <c r="FZ65" s="58">
        <f t="shared" si="506"/>
        <v>1627.1138583799993</v>
      </c>
      <c r="GA65" s="58">
        <f t="shared" si="506"/>
        <v>1625.8529607084165</v>
      </c>
      <c r="GB65" s="58">
        <f t="shared" si="506"/>
        <v>1.2608976715825515</v>
      </c>
      <c r="GC65" s="75">
        <f t="shared" si="506"/>
        <v>0</v>
      </c>
      <c r="GD65" s="75">
        <f t="shared" si="506"/>
        <v>0</v>
      </c>
      <c r="GE65" s="75">
        <f t="shared" si="506"/>
        <v>0</v>
      </c>
      <c r="GF65" s="75">
        <f t="shared" si="506"/>
        <v>0</v>
      </c>
      <c r="GG65" s="75">
        <f t="shared" si="506"/>
        <v>0</v>
      </c>
      <c r="GH65" s="75">
        <f t="shared" si="506"/>
        <v>0</v>
      </c>
      <c r="GI65" s="76">
        <f t="shared" si="391"/>
        <v>-1627.1138583799993</v>
      </c>
      <c r="GJ65" s="76">
        <f t="shared" si="391"/>
        <v>-1625.8529607084165</v>
      </c>
      <c r="GK65" s="76">
        <f t="shared" si="391"/>
        <v>-1.2608976715825515</v>
      </c>
      <c r="GL65" s="102"/>
      <c r="GM65" s="78">
        <f t="shared" si="392"/>
        <v>1627.1138583799996</v>
      </c>
    </row>
    <row r="66" spans="1:195" ht="18.75" x14ac:dyDescent="0.3">
      <c r="A66" s="119" t="s">
        <v>80</v>
      </c>
      <c r="B66" s="114">
        <f t="shared" ref="B66" si="543">SUM(C66:D66)</f>
        <v>235.73986153244996</v>
      </c>
      <c r="C66" s="114">
        <f>SUM('[1]ПОЛНАЯ СЕБЕСТОИМОСТЬ ВОДА 2020'!C214)/3</f>
        <v>235.73986153244996</v>
      </c>
      <c r="D66" s="114">
        <f>SUM('[1]ПОЛНАЯ СЕБЕСТОИМОСТЬ ВОДА 2020'!D214)/3</f>
        <v>0</v>
      </c>
      <c r="E66" s="115">
        <f t="shared" si="450"/>
        <v>0</v>
      </c>
      <c r="F66" s="115">
        <f>SUM('[1]ПОЛНАЯ СЕБЕСТОИМОСТЬ ВОДА 2020'!F214)</f>
        <v>0</v>
      </c>
      <c r="G66" s="115">
        <f>SUM('[1]ПОЛНАЯ СЕБЕСТОИМОСТЬ ВОДА 2020'!G214)</f>
        <v>0</v>
      </c>
      <c r="H66" s="116">
        <f t="shared" si="507"/>
        <v>0</v>
      </c>
      <c r="I66" s="116">
        <v>0</v>
      </c>
      <c r="J66" s="116">
        <v>0</v>
      </c>
      <c r="K66" s="114">
        <f t="shared" si="452"/>
        <v>235.73986153244996</v>
      </c>
      <c r="L66" s="114">
        <f t="shared" si="453"/>
        <v>235.73986153244996</v>
      </c>
      <c r="M66" s="114">
        <f t="shared" si="454"/>
        <v>0</v>
      </c>
      <c r="N66" s="115">
        <f t="shared" si="455"/>
        <v>0</v>
      </c>
      <c r="O66" s="115">
        <f>SUM('[1]ПОЛНАЯ СЕБЕСТОИМОСТЬ ВОДА 2020'!I214)</f>
        <v>0</v>
      </c>
      <c r="P66" s="115">
        <f>SUM('[1]ПОЛНАЯ СЕБЕСТОИМОСТЬ ВОДА 2020'!J214)</f>
        <v>0</v>
      </c>
      <c r="Q66" s="116">
        <f t="shared" si="531"/>
        <v>0</v>
      </c>
      <c r="R66" s="116">
        <v>0</v>
      </c>
      <c r="S66" s="116">
        <v>0</v>
      </c>
      <c r="T66" s="114">
        <f t="shared" si="457"/>
        <v>235.73986153244996</v>
      </c>
      <c r="U66" s="114">
        <f t="shared" si="458"/>
        <v>235.73986153244996</v>
      </c>
      <c r="V66" s="114">
        <f t="shared" si="459"/>
        <v>0</v>
      </c>
      <c r="W66" s="115">
        <f t="shared" si="460"/>
        <v>0</v>
      </c>
      <c r="X66" s="115">
        <f>SUM('[1]ПОЛНАЯ СЕБЕСТОИМОСТЬ ВОДА 2020'!L214)</f>
        <v>0</v>
      </c>
      <c r="Y66" s="115">
        <f>SUM('[1]ПОЛНАЯ СЕБЕСТОИМОСТЬ ВОДА 2020'!M214)</f>
        <v>0</v>
      </c>
      <c r="Z66" s="116">
        <f t="shared" si="532"/>
        <v>0</v>
      </c>
      <c r="AA66" s="116">
        <v>0</v>
      </c>
      <c r="AB66" s="116">
        <v>0</v>
      </c>
      <c r="AC66" s="58">
        <f t="shared" si="462"/>
        <v>707.21958459734992</v>
      </c>
      <c r="AD66" s="58">
        <f t="shared" si="462"/>
        <v>707.21958459734992</v>
      </c>
      <c r="AE66" s="58">
        <f t="shared" si="462"/>
        <v>0</v>
      </c>
      <c r="AF66" s="75">
        <f t="shared" si="462"/>
        <v>0</v>
      </c>
      <c r="AG66" s="75">
        <f t="shared" si="462"/>
        <v>0</v>
      </c>
      <c r="AH66" s="75">
        <f t="shared" si="462"/>
        <v>0</v>
      </c>
      <c r="AI66" s="75">
        <f t="shared" si="462"/>
        <v>0</v>
      </c>
      <c r="AJ66" s="75">
        <f t="shared" si="462"/>
        <v>0</v>
      </c>
      <c r="AK66" s="75">
        <f t="shared" si="462"/>
        <v>0</v>
      </c>
      <c r="AL66" s="76">
        <f t="shared" si="542"/>
        <v>-707.21958459734992</v>
      </c>
      <c r="AM66" s="76">
        <f t="shared" si="542"/>
        <v>-707.21958459734992</v>
      </c>
      <c r="AN66" s="76">
        <f t="shared" si="542"/>
        <v>0</v>
      </c>
      <c r="AO66" s="114">
        <f t="shared" si="463"/>
        <v>235.73986153244996</v>
      </c>
      <c r="AP66" s="114">
        <f>SUM('[1]ПОЛНАЯ СЕБЕСТОИМОСТЬ ВОДА 2020'!R214)/3</f>
        <v>235.73986153244996</v>
      </c>
      <c r="AQ66" s="114">
        <f>SUM('[1]ПОЛНАЯ СЕБЕСТОИМОСТЬ ВОДА 2020'!S214)/3</f>
        <v>0</v>
      </c>
      <c r="AR66" s="114">
        <f t="shared" si="464"/>
        <v>0</v>
      </c>
      <c r="AS66" s="114">
        <f>SUM('[1]ПОЛНАЯ СЕБЕСТОИМОСТЬ ВОДА 2020'!U214)</f>
        <v>0</v>
      </c>
      <c r="AT66" s="114">
        <f>SUM('[1]ПОЛНАЯ СЕБЕСТОИМОСТЬ ВОДА 2020'!V214)</f>
        <v>0</v>
      </c>
      <c r="AU66" s="116">
        <f t="shared" si="533"/>
        <v>0</v>
      </c>
      <c r="AV66" s="116">
        <v>0</v>
      </c>
      <c r="AW66" s="116">
        <v>0</v>
      </c>
      <c r="AX66" s="114">
        <f t="shared" si="466"/>
        <v>235.73986153244996</v>
      </c>
      <c r="AY66" s="114">
        <f t="shared" si="467"/>
        <v>235.73986153244996</v>
      </c>
      <c r="AZ66" s="114">
        <f t="shared" si="468"/>
        <v>0</v>
      </c>
      <c r="BA66" s="114">
        <f t="shared" si="469"/>
        <v>0</v>
      </c>
      <c r="BB66" s="114">
        <f>SUM('[1]ПОЛНАЯ СЕБЕСТОИМОСТЬ ВОДА 2020'!X214)</f>
        <v>0</v>
      </c>
      <c r="BC66" s="114">
        <f>SUM('[1]ПОЛНАЯ СЕБЕСТОИМОСТЬ ВОДА 2020'!Y214)</f>
        <v>0</v>
      </c>
      <c r="BD66" s="116">
        <f t="shared" si="534"/>
        <v>0</v>
      </c>
      <c r="BE66" s="116">
        <v>0</v>
      </c>
      <c r="BF66" s="116">
        <v>0</v>
      </c>
      <c r="BG66" s="114">
        <f t="shared" si="471"/>
        <v>235.73986153244996</v>
      </c>
      <c r="BH66" s="114">
        <f t="shared" si="472"/>
        <v>235.73986153244996</v>
      </c>
      <c r="BI66" s="114">
        <f t="shared" si="473"/>
        <v>0</v>
      </c>
      <c r="BJ66" s="115">
        <f t="shared" si="474"/>
        <v>0</v>
      </c>
      <c r="BK66" s="115">
        <f>SUM('[1]ПОЛНАЯ СЕБЕСТОИМОСТЬ ВОДА 2020'!AA214)</f>
        <v>0</v>
      </c>
      <c r="BL66" s="115">
        <f>SUM('[1]ПОЛНАЯ СЕБЕСТОИМОСТЬ ВОДА 2020'!AB214)</f>
        <v>0</v>
      </c>
      <c r="BM66" s="116">
        <f t="shared" si="535"/>
        <v>0</v>
      </c>
      <c r="BN66" s="116">
        <v>0</v>
      </c>
      <c r="BO66" s="116">
        <v>0</v>
      </c>
      <c r="BP66" s="58">
        <f t="shared" si="476"/>
        <v>707.21958459734992</v>
      </c>
      <c r="BQ66" s="58">
        <f t="shared" si="476"/>
        <v>707.21958459734992</v>
      </c>
      <c r="BR66" s="58">
        <f t="shared" si="476"/>
        <v>0</v>
      </c>
      <c r="BS66" s="117">
        <f t="shared" si="476"/>
        <v>0</v>
      </c>
      <c r="BT66" s="117">
        <f t="shared" si="476"/>
        <v>0</v>
      </c>
      <c r="BU66" s="117">
        <f t="shared" si="476"/>
        <v>0</v>
      </c>
      <c r="BV66" s="117">
        <f t="shared" si="476"/>
        <v>0</v>
      </c>
      <c r="BW66" s="117">
        <f t="shared" si="476"/>
        <v>0</v>
      </c>
      <c r="BX66" s="117">
        <f t="shared" si="476"/>
        <v>0</v>
      </c>
      <c r="BY66" s="51">
        <f t="shared" si="381"/>
        <v>-707.21958459734992</v>
      </c>
      <c r="BZ66" s="51">
        <f t="shared" si="381"/>
        <v>-707.21958459734992</v>
      </c>
      <c r="CA66" s="51">
        <f t="shared" si="381"/>
        <v>0</v>
      </c>
      <c r="CB66" s="58">
        <f t="shared" si="477"/>
        <v>1414.4391691946998</v>
      </c>
      <c r="CC66" s="58">
        <f t="shared" si="477"/>
        <v>1414.4391691946998</v>
      </c>
      <c r="CD66" s="58">
        <f t="shared" si="477"/>
        <v>0</v>
      </c>
      <c r="CE66" s="117">
        <f t="shared" si="477"/>
        <v>0</v>
      </c>
      <c r="CF66" s="117">
        <f t="shared" si="477"/>
        <v>0</v>
      </c>
      <c r="CG66" s="117">
        <f t="shared" si="477"/>
        <v>0</v>
      </c>
      <c r="CH66" s="117">
        <f t="shared" si="477"/>
        <v>0</v>
      </c>
      <c r="CI66" s="117">
        <f t="shared" si="477"/>
        <v>0</v>
      </c>
      <c r="CJ66" s="117">
        <f t="shared" si="477"/>
        <v>0</v>
      </c>
      <c r="CK66" s="51">
        <f t="shared" si="383"/>
        <v>-1414.4391691946998</v>
      </c>
      <c r="CL66" s="51">
        <f t="shared" si="383"/>
        <v>-1414.4391691946998</v>
      </c>
      <c r="CM66" s="51">
        <f t="shared" si="383"/>
        <v>0</v>
      </c>
      <c r="CN66" s="114">
        <f t="shared" si="478"/>
        <v>235.73986153244996</v>
      </c>
      <c r="CO66" s="114">
        <f>SUM('[1]ПОЛНАЯ СЕБЕСТОИМОСТЬ ВОДА 2020'!AP214)/3</f>
        <v>235.73986153244996</v>
      </c>
      <c r="CP66" s="114">
        <f>SUM('[1]ПОЛНАЯ СЕБЕСТОИМОСТЬ ВОДА 2020'!AQ214)/3</f>
        <v>0</v>
      </c>
      <c r="CQ66" s="115">
        <f t="shared" si="479"/>
        <v>0</v>
      </c>
      <c r="CR66" s="115">
        <f>SUM('[1]ПОЛНАЯ СЕБЕСТОИМОСТЬ ВОДА 2020'!AS214)</f>
        <v>0</v>
      </c>
      <c r="CS66" s="115">
        <f>SUM('[1]ПОЛНАЯ СЕБЕСТОИМОСТЬ ВОДА 2020'!AT214)</f>
        <v>0</v>
      </c>
      <c r="CT66" s="116">
        <f t="shared" si="536"/>
        <v>0</v>
      </c>
      <c r="CU66" s="116">
        <v>0</v>
      </c>
      <c r="CV66" s="116">
        <v>0</v>
      </c>
      <c r="CW66" s="114">
        <f t="shared" si="481"/>
        <v>235.73986153244996</v>
      </c>
      <c r="CX66" s="114">
        <f t="shared" si="482"/>
        <v>235.73986153244996</v>
      </c>
      <c r="CY66" s="114">
        <f t="shared" si="483"/>
        <v>0</v>
      </c>
      <c r="CZ66" s="115">
        <f t="shared" si="484"/>
        <v>0</v>
      </c>
      <c r="DA66" s="115">
        <f>SUM('[1]ПОЛНАЯ СЕБЕСТОИМОСТЬ ВОДА 2020'!AV214)</f>
        <v>0</v>
      </c>
      <c r="DB66" s="115">
        <f>SUM('[1]ПОЛНАЯ СЕБЕСТОИМОСТЬ ВОДА 2020'!AW214)</f>
        <v>0</v>
      </c>
      <c r="DC66" s="116">
        <f t="shared" si="537"/>
        <v>0</v>
      </c>
      <c r="DD66" s="116">
        <v>0</v>
      </c>
      <c r="DE66" s="116">
        <v>0</v>
      </c>
      <c r="DF66" s="114">
        <f t="shared" si="486"/>
        <v>235.73986153244996</v>
      </c>
      <c r="DG66" s="114">
        <f t="shared" si="487"/>
        <v>235.73986153244996</v>
      </c>
      <c r="DH66" s="114">
        <f t="shared" si="488"/>
        <v>0</v>
      </c>
      <c r="DI66" s="115">
        <f t="shared" si="489"/>
        <v>0</v>
      </c>
      <c r="DJ66" s="115">
        <f>SUM('[1]ПОЛНАЯ СЕБЕСТОИМОСТЬ ВОДА 2020'!AY214)</f>
        <v>0</v>
      </c>
      <c r="DK66" s="115">
        <f>SUM('[1]ПОЛНАЯ СЕБЕСТОИМОСТЬ ВОДА 2020'!AZ214)</f>
        <v>0</v>
      </c>
      <c r="DL66" s="116">
        <f t="shared" si="538"/>
        <v>0</v>
      </c>
      <c r="DM66" s="116">
        <v>0</v>
      </c>
      <c r="DN66" s="116">
        <v>0</v>
      </c>
      <c r="DO66" s="58">
        <f t="shared" si="491"/>
        <v>707.21958459734992</v>
      </c>
      <c r="DP66" s="58">
        <f t="shared" si="491"/>
        <v>707.21958459734992</v>
      </c>
      <c r="DQ66" s="58">
        <f t="shared" si="491"/>
        <v>0</v>
      </c>
      <c r="DR66" s="117">
        <f t="shared" si="491"/>
        <v>0</v>
      </c>
      <c r="DS66" s="117">
        <f t="shared" si="491"/>
        <v>0</v>
      </c>
      <c r="DT66" s="117">
        <f t="shared" si="491"/>
        <v>0</v>
      </c>
      <c r="DU66" s="117">
        <f t="shared" si="491"/>
        <v>0</v>
      </c>
      <c r="DV66" s="117">
        <f t="shared" si="491"/>
        <v>0</v>
      </c>
      <c r="DW66" s="117">
        <f t="shared" si="491"/>
        <v>0</v>
      </c>
      <c r="DX66" s="51">
        <f t="shared" si="385"/>
        <v>-707.21958459734992</v>
      </c>
      <c r="DY66" s="51">
        <f t="shared" si="385"/>
        <v>-707.21958459734992</v>
      </c>
      <c r="DZ66" s="51">
        <f t="shared" si="385"/>
        <v>0</v>
      </c>
      <c r="EA66" s="58">
        <f t="shared" si="492"/>
        <v>2121.6587537920495</v>
      </c>
      <c r="EB66" s="58">
        <f t="shared" si="492"/>
        <v>2121.6587537920495</v>
      </c>
      <c r="EC66" s="58">
        <f t="shared" si="492"/>
        <v>0</v>
      </c>
      <c r="ED66" s="117">
        <f t="shared" si="492"/>
        <v>0</v>
      </c>
      <c r="EE66" s="117">
        <f t="shared" si="492"/>
        <v>0</v>
      </c>
      <c r="EF66" s="117">
        <f t="shared" si="492"/>
        <v>0</v>
      </c>
      <c r="EG66" s="117">
        <f t="shared" si="492"/>
        <v>0</v>
      </c>
      <c r="EH66" s="117">
        <f t="shared" si="492"/>
        <v>0</v>
      </c>
      <c r="EI66" s="117">
        <f t="shared" si="492"/>
        <v>0</v>
      </c>
      <c r="EJ66" s="51">
        <f t="shared" si="387"/>
        <v>-2121.6587537920495</v>
      </c>
      <c r="EK66" s="51">
        <f t="shared" si="387"/>
        <v>-2121.6587537920495</v>
      </c>
      <c r="EL66" s="51">
        <f t="shared" si="387"/>
        <v>0</v>
      </c>
      <c r="EM66" s="114">
        <f t="shared" si="493"/>
        <v>235.73986153244996</v>
      </c>
      <c r="EN66" s="114">
        <f>SUM('[1]ПОЛНАЯ СЕБЕСТОИМОСТЬ ВОДА 2020'!BN214)/3</f>
        <v>235.73986153244996</v>
      </c>
      <c r="EO66" s="114">
        <f>SUM('[1]ПОЛНАЯ СЕБЕСТОИМОСТЬ ВОДА 2020'!BO214)/3</f>
        <v>0</v>
      </c>
      <c r="EP66" s="115">
        <f t="shared" si="494"/>
        <v>0</v>
      </c>
      <c r="EQ66" s="115">
        <f>SUM('[1]ПОЛНАЯ СЕБЕСТОИМОСТЬ ВОДА 2020'!BQ214)</f>
        <v>0</v>
      </c>
      <c r="ER66" s="115">
        <f>SUM('[1]ПОЛНАЯ СЕБЕСТОИМОСТЬ ВОДА 2020'!BR214)</f>
        <v>0</v>
      </c>
      <c r="ES66" s="116">
        <f t="shared" si="539"/>
        <v>0</v>
      </c>
      <c r="ET66" s="116">
        <v>0</v>
      </c>
      <c r="EU66" s="116">
        <v>0</v>
      </c>
      <c r="EV66" s="114">
        <f t="shared" si="496"/>
        <v>235.73986153244996</v>
      </c>
      <c r="EW66" s="114">
        <f t="shared" si="497"/>
        <v>235.73986153244996</v>
      </c>
      <c r="EX66" s="114">
        <f t="shared" si="498"/>
        <v>0</v>
      </c>
      <c r="EY66" s="115">
        <f t="shared" si="499"/>
        <v>0</v>
      </c>
      <c r="EZ66" s="115">
        <f>SUM('[1]ПОЛНАЯ СЕБЕСТОИМОСТЬ ВОДА 2020'!BT214)</f>
        <v>0</v>
      </c>
      <c r="FA66" s="115">
        <f>SUM('[1]ПОЛНАЯ СЕБЕСТОИМОСТЬ ВОДА 2020'!BU214)</f>
        <v>0</v>
      </c>
      <c r="FB66" s="116">
        <f t="shared" si="540"/>
        <v>0</v>
      </c>
      <c r="FC66" s="116">
        <v>0</v>
      </c>
      <c r="FD66" s="116">
        <v>0</v>
      </c>
      <c r="FE66" s="114">
        <f t="shared" si="501"/>
        <v>235.73986153244996</v>
      </c>
      <c r="FF66" s="114">
        <f t="shared" si="502"/>
        <v>235.73986153244996</v>
      </c>
      <c r="FG66" s="114">
        <f t="shared" si="503"/>
        <v>0</v>
      </c>
      <c r="FH66" s="115">
        <f t="shared" si="443"/>
        <v>0</v>
      </c>
      <c r="FI66" s="115">
        <f>SUM('[1]ПОЛНАЯ СЕБЕСТОИМОСТЬ ВОДА 2020'!BW214)</f>
        <v>0</v>
      </c>
      <c r="FJ66" s="115">
        <f>SUM('[1]ПОЛНАЯ СЕБЕСТОИМОСТЬ ВОДА 2020'!BX214)</f>
        <v>0</v>
      </c>
      <c r="FK66" s="116">
        <f t="shared" si="541"/>
        <v>0</v>
      </c>
      <c r="FL66" s="116">
        <v>0</v>
      </c>
      <c r="FM66" s="116">
        <v>0</v>
      </c>
      <c r="FN66" s="58">
        <f t="shared" si="505"/>
        <v>707.21958459734992</v>
      </c>
      <c r="FO66" s="58">
        <f t="shared" si="505"/>
        <v>707.21958459734992</v>
      </c>
      <c r="FP66" s="58">
        <f t="shared" si="505"/>
        <v>0</v>
      </c>
      <c r="FQ66" s="75">
        <f t="shared" si="505"/>
        <v>0</v>
      </c>
      <c r="FR66" s="75">
        <f t="shared" si="505"/>
        <v>0</v>
      </c>
      <c r="FS66" s="75">
        <f t="shared" si="505"/>
        <v>0</v>
      </c>
      <c r="FT66" s="75">
        <f t="shared" si="505"/>
        <v>0</v>
      </c>
      <c r="FU66" s="75">
        <f t="shared" si="505"/>
        <v>0</v>
      </c>
      <c r="FV66" s="75">
        <f t="shared" si="505"/>
        <v>0</v>
      </c>
      <c r="FW66" s="76">
        <f t="shared" si="389"/>
        <v>-707.21958459734992</v>
      </c>
      <c r="FX66" s="76">
        <f t="shared" si="389"/>
        <v>-707.21958459734992</v>
      </c>
      <c r="FY66" s="76">
        <f t="shared" si="389"/>
        <v>0</v>
      </c>
      <c r="FZ66" s="58">
        <f t="shared" si="506"/>
        <v>2828.8783383893997</v>
      </c>
      <c r="GA66" s="58">
        <f t="shared" si="506"/>
        <v>2828.8783383893997</v>
      </c>
      <c r="GB66" s="58">
        <f t="shared" si="506"/>
        <v>0</v>
      </c>
      <c r="GC66" s="75">
        <f t="shared" si="506"/>
        <v>0</v>
      </c>
      <c r="GD66" s="75">
        <f t="shared" si="506"/>
        <v>0</v>
      </c>
      <c r="GE66" s="75">
        <f t="shared" si="506"/>
        <v>0</v>
      </c>
      <c r="GF66" s="75">
        <f t="shared" si="506"/>
        <v>0</v>
      </c>
      <c r="GG66" s="75">
        <f t="shared" si="506"/>
        <v>0</v>
      </c>
      <c r="GH66" s="75">
        <f t="shared" si="506"/>
        <v>0</v>
      </c>
      <c r="GI66" s="76">
        <f t="shared" si="391"/>
        <v>-2828.8783383893997</v>
      </c>
      <c r="GJ66" s="76">
        <f t="shared" si="391"/>
        <v>-2828.8783383893997</v>
      </c>
      <c r="GK66" s="76">
        <f t="shared" si="391"/>
        <v>0</v>
      </c>
      <c r="GL66" s="102"/>
      <c r="GM66" s="78">
        <f t="shared" si="392"/>
        <v>2828.8783383894001</v>
      </c>
    </row>
    <row r="67" spans="1:195" ht="18.75" x14ac:dyDescent="0.3">
      <c r="A67" s="104" t="s">
        <v>81</v>
      </c>
      <c r="B67" s="105">
        <f t="shared" si="449"/>
        <v>923.47459171954176</v>
      </c>
      <c r="C67" s="105">
        <f>SUM('[1]ПОЛНАЯ СЕБЕСТОИМОСТЬ ВОДА 2020'!C215)/3</f>
        <v>923.16524546812514</v>
      </c>
      <c r="D67" s="105">
        <f>SUM('[1]ПОЛНАЯ СЕБЕСТОИМОСТЬ ВОДА 2020'!D215)/3</f>
        <v>0.30934625141666666</v>
      </c>
      <c r="E67" s="106">
        <f t="shared" si="450"/>
        <v>1141.6507200000001</v>
      </c>
      <c r="F67" s="106">
        <f>SUM('[1]ПОЛНАЯ СЕБЕСТОИМОСТЬ ВОДА 2020'!F215)</f>
        <v>1141.345</v>
      </c>
      <c r="G67" s="106">
        <f>SUM('[1]ПОЛНАЯ СЕБЕСТОИМОСТЬ ВОДА 2020'!G215)</f>
        <v>0.30571999999999999</v>
      </c>
      <c r="H67" s="111">
        <f>SUM(H68:H73)</f>
        <v>1289.6300000000001</v>
      </c>
      <c r="I67" s="111">
        <f t="shared" ref="I67:J67" si="544">SUM(I68:I73)</f>
        <v>1289.25</v>
      </c>
      <c r="J67" s="111">
        <f t="shared" si="544"/>
        <v>0.38</v>
      </c>
      <c r="K67" s="105">
        <f t="shared" si="452"/>
        <v>923.47459171954176</v>
      </c>
      <c r="L67" s="105">
        <f t="shared" si="453"/>
        <v>923.16524546812514</v>
      </c>
      <c r="M67" s="105">
        <f t="shared" si="454"/>
        <v>0.30934625141666666</v>
      </c>
      <c r="N67" s="106">
        <f t="shared" si="455"/>
        <v>1175.4649999999999</v>
      </c>
      <c r="O67" s="106">
        <f>SUM('[1]ПОЛНАЯ СЕБЕСТОИМОСТЬ ВОДА 2020'!I215)</f>
        <v>1175.241</v>
      </c>
      <c r="P67" s="106">
        <f>SUM('[1]ПОЛНАЯ СЕБЕСТОИМОСТЬ ВОДА 2020'!J215)</f>
        <v>0.22400000000000003</v>
      </c>
      <c r="Q67" s="111">
        <f>SUM(Q68:Q73)</f>
        <v>1124.52</v>
      </c>
      <c r="R67" s="111">
        <f t="shared" ref="R67:S67" si="545">SUM(R68:R73)</f>
        <v>1124.22</v>
      </c>
      <c r="S67" s="111">
        <f t="shared" si="545"/>
        <v>0.3</v>
      </c>
      <c r="T67" s="105">
        <f t="shared" si="457"/>
        <v>923.47459171954176</v>
      </c>
      <c r="U67" s="105">
        <f t="shared" si="458"/>
        <v>923.16524546812514</v>
      </c>
      <c r="V67" s="105">
        <f t="shared" si="459"/>
        <v>0.30934625141666666</v>
      </c>
      <c r="W67" s="106">
        <f t="shared" si="460"/>
        <v>1090.3453200000001</v>
      </c>
      <c r="X67" s="106">
        <f>SUM('[1]ПОЛНАЯ СЕБЕСТОИМОСТЬ ВОДА 2020'!L215)</f>
        <v>1090.0820000000001</v>
      </c>
      <c r="Y67" s="106">
        <f>SUM('[1]ПОЛНАЯ СЕБЕСТОИМОСТЬ ВОДА 2020'!M215)</f>
        <v>0.26331999999999994</v>
      </c>
      <c r="Z67" s="111">
        <f>SUM(Z68:Z73)</f>
        <v>1237.72</v>
      </c>
      <c r="AA67" s="111">
        <f t="shared" ref="AA67:AB67" si="546">SUM(AA68:AA73)</f>
        <v>1237.4099999999999</v>
      </c>
      <c r="AB67" s="111">
        <f t="shared" si="546"/>
        <v>0.31</v>
      </c>
      <c r="AC67" s="45">
        <f t="shared" si="462"/>
        <v>2770.4237751586252</v>
      </c>
      <c r="AD67" s="45">
        <f t="shared" si="462"/>
        <v>2769.4957364043753</v>
      </c>
      <c r="AE67" s="45">
        <f t="shared" si="462"/>
        <v>0.92803875424999993</v>
      </c>
      <c r="AF67" s="67">
        <f t="shared" si="462"/>
        <v>3407.4610400000001</v>
      </c>
      <c r="AG67" s="67">
        <f t="shared" si="462"/>
        <v>3406.6680000000006</v>
      </c>
      <c r="AH67" s="67">
        <f t="shared" si="462"/>
        <v>0.79303999999999997</v>
      </c>
      <c r="AI67" s="67">
        <f t="shared" si="462"/>
        <v>3651.87</v>
      </c>
      <c r="AJ67" s="67">
        <f t="shared" si="462"/>
        <v>3650.88</v>
      </c>
      <c r="AK67" s="67">
        <f t="shared" si="462"/>
        <v>0.99</v>
      </c>
      <c r="AL67" s="68">
        <f t="shared" si="542"/>
        <v>637.03726484137496</v>
      </c>
      <c r="AM67" s="68">
        <f t="shared" si="542"/>
        <v>637.17226359562528</v>
      </c>
      <c r="AN67" s="68">
        <f t="shared" si="542"/>
        <v>-0.13499875424999996</v>
      </c>
      <c r="AO67" s="105">
        <f t="shared" si="463"/>
        <v>923.47459171954176</v>
      </c>
      <c r="AP67" s="105">
        <f>SUM('[1]ПОЛНАЯ СЕБЕСТОИМОСТЬ ВОДА 2020'!R215)/3</f>
        <v>923.16524546812514</v>
      </c>
      <c r="AQ67" s="105">
        <f>SUM('[1]ПОЛНАЯ СЕБЕСТОИМОСТЬ ВОДА 2020'!S215)/3</f>
        <v>0.30934625141666666</v>
      </c>
      <c r="AR67" s="105">
        <f t="shared" si="464"/>
        <v>1113.42707</v>
      </c>
      <c r="AS67" s="105">
        <f>SUM('[1]ПОЛНАЯ СЕБЕСТОИМОСТЬ ВОДА 2020'!U215)</f>
        <v>1112.96</v>
      </c>
      <c r="AT67" s="105">
        <f>SUM('[1]ПОЛНАЯ СЕБЕСТОИМОСТЬ ВОДА 2020'!V215)</f>
        <v>0.46707000000000004</v>
      </c>
      <c r="AU67" s="111">
        <f>SUM(AU68:AU73)</f>
        <v>1304.8879999999999</v>
      </c>
      <c r="AV67" s="111">
        <f t="shared" ref="AV67:AW67" si="547">SUM(AV68:AV73)</f>
        <v>1304.58</v>
      </c>
      <c r="AW67" s="111">
        <f t="shared" si="547"/>
        <v>0.308</v>
      </c>
      <c r="AX67" s="105">
        <f t="shared" si="466"/>
        <v>923.47459171954176</v>
      </c>
      <c r="AY67" s="105">
        <f t="shared" si="467"/>
        <v>923.16524546812514</v>
      </c>
      <c r="AZ67" s="105">
        <f t="shared" si="468"/>
        <v>0.30934625141666666</v>
      </c>
      <c r="BA67" s="105">
        <f t="shared" si="469"/>
        <v>0</v>
      </c>
      <c r="BB67" s="105">
        <f>SUM('[1]ПОЛНАЯ СЕБЕСТОИМОСТЬ ВОДА 2020'!X215)</f>
        <v>0</v>
      </c>
      <c r="BC67" s="105">
        <f>SUM('[1]ПОЛНАЯ СЕБЕСТОИМОСТЬ ВОДА 2020'!Y215)</f>
        <v>0</v>
      </c>
      <c r="BD67" s="111">
        <f>SUM(BD68:BD73)</f>
        <v>1320.4290000000001</v>
      </c>
      <c r="BE67" s="111">
        <f t="shared" ref="BE67:BF67" si="548">SUM(BE68:BE73)</f>
        <v>1320.02</v>
      </c>
      <c r="BF67" s="111">
        <f t="shared" si="548"/>
        <v>0.40900000000000003</v>
      </c>
      <c r="BG67" s="105">
        <f t="shared" si="471"/>
        <v>923.47459171954176</v>
      </c>
      <c r="BH67" s="105">
        <f t="shared" si="472"/>
        <v>923.16524546812514</v>
      </c>
      <c r="BI67" s="105">
        <f t="shared" si="473"/>
        <v>0.30934625141666666</v>
      </c>
      <c r="BJ67" s="106">
        <f t="shared" si="474"/>
        <v>0</v>
      </c>
      <c r="BK67" s="106">
        <f>SUM('[1]ПОЛНАЯ СЕБЕСТОИМОСТЬ ВОДА 2020'!AA215)</f>
        <v>0</v>
      </c>
      <c r="BL67" s="106">
        <f>SUM('[1]ПОЛНАЯ СЕБЕСТОИМОСТЬ ВОДА 2020'!AB215)</f>
        <v>0</v>
      </c>
      <c r="BM67" s="111">
        <f>SUM(BM68:BM73)</f>
        <v>1336.05</v>
      </c>
      <c r="BN67" s="111">
        <f t="shared" ref="BN67:BO67" si="549">SUM(BN68:BN73)</f>
        <v>1335.53</v>
      </c>
      <c r="BO67" s="111">
        <f t="shared" si="549"/>
        <v>0.52</v>
      </c>
      <c r="BP67" s="45">
        <f t="shared" si="476"/>
        <v>2770.4237751586252</v>
      </c>
      <c r="BQ67" s="45">
        <f t="shared" si="476"/>
        <v>2769.4957364043753</v>
      </c>
      <c r="BR67" s="45">
        <f t="shared" si="476"/>
        <v>0.92803875424999993</v>
      </c>
      <c r="BS67" s="112">
        <f t="shared" si="476"/>
        <v>1113.42707</v>
      </c>
      <c r="BT67" s="112">
        <f t="shared" si="476"/>
        <v>1112.96</v>
      </c>
      <c r="BU67" s="112">
        <f t="shared" si="476"/>
        <v>0.46707000000000004</v>
      </c>
      <c r="BV67" s="112">
        <f t="shared" si="476"/>
        <v>3961.3670000000002</v>
      </c>
      <c r="BW67" s="112">
        <f t="shared" si="476"/>
        <v>3960.13</v>
      </c>
      <c r="BX67" s="112">
        <f t="shared" si="476"/>
        <v>1.2370000000000001</v>
      </c>
      <c r="BY67" s="113">
        <f t="shared" si="381"/>
        <v>-1656.9967051586252</v>
      </c>
      <c r="BZ67" s="113">
        <f t="shared" si="381"/>
        <v>-1656.5357364043753</v>
      </c>
      <c r="CA67" s="113">
        <f t="shared" si="381"/>
        <v>-0.46096875424999989</v>
      </c>
      <c r="CB67" s="45">
        <f t="shared" si="477"/>
        <v>5540.8475503172504</v>
      </c>
      <c r="CC67" s="45">
        <f t="shared" si="477"/>
        <v>5538.9914728087506</v>
      </c>
      <c r="CD67" s="45">
        <f t="shared" si="477"/>
        <v>1.8560775084999999</v>
      </c>
      <c r="CE67" s="112">
        <f t="shared" si="477"/>
        <v>4520.8881099999999</v>
      </c>
      <c r="CF67" s="112">
        <f t="shared" si="477"/>
        <v>4519.6280000000006</v>
      </c>
      <c r="CG67" s="112">
        <f t="shared" si="477"/>
        <v>1.2601100000000001</v>
      </c>
      <c r="CH67" s="112">
        <f t="shared" si="477"/>
        <v>7613.2370000000001</v>
      </c>
      <c r="CI67" s="112">
        <f t="shared" si="477"/>
        <v>7611.01</v>
      </c>
      <c r="CJ67" s="112">
        <f t="shared" si="477"/>
        <v>2.2270000000000003</v>
      </c>
      <c r="CK67" s="113">
        <f t="shared" si="383"/>
        <v>-1019.9594403172505</v>
      </c>
      <c r="CL67" s="113">
        <f t="shared" si="383"/>
        <v>-1019.36347280875</v>
      </c>
      <c r="CM67" s="113">
        <f t="shared" si="383"/>
        <v>-0.5959675084999998</v>
      </c>
      <c r="CN67" s="105">
        <f t="shared" si="478"/>
        <v>923.47459171954176</v>
      </c>
      <c r="CO67" s="105">
        <f>SUM('[1]ПОЛНАЯ СЕБЕСТОИМОСТЬ ВОДА 2020'!AP215)/3</f>
        <v>923.16524546812514</v>
      </c>
      <c r="CP67" s="105">
        <f>SUM('[1]ПОЛНАЯ СЕБЕСТОИМОСТЬ ВОДА 2020'!AQ215)/3</f>
        <v>0.30934625141666666</v>
      </c>
      <c r="CQ67" s="106">
        <f t="shared" si="479"/>
        <v>0</v>
      </c>
      <c r="CR67" s="106">
        <f>SUM('[1]ПОЛНАЯ СЕБЕСТОИМОСТЬ ВОДА 2020'!AS215)</f>
        <v>0</v>
      </c>
      <c r="CS67" s="106">
        <f>SUM('[1]ПОЛНАЯ СЕБЕСТОИМОСТЬ ВОДА 2020'!AT215)</f>
        <v>0</v>
      </c>
      <c r="CT67" s="111">
        <f>SUM(CT68:CT73)</f>
        <v>1464.2599999999998</v>
      </c>
      <c r="CU67" s="111">
        <f t="shared" ref="CU67:CV67" si="550">SUM(CU68:CU73)</f>
        <v>1463.8999999999999</v>
      </c>
      <c r="CV67" s="111">
        <f t="shared" si="550"/>
        <v>0.36000000000000004</v>
      </c>
      <c r="CW67" s="105">
        <f t="shared" si="481"/>
        <v>923.47459171954176</v>
      </c>
      <c r="CX67" s="105">
        <f t="shared" si="482"/>
        <v>923.16524546812514</v>
      </c>
      <c r="CY67" s="105">
        <f t="shared" si="483"/>
        <v>0.30934625141666666</v>
      </c>
      <c r="CZ67" s="106">
        <f t="shared" si="484"/>
        <v>0</v>
      </c>
      <c r="DA67" s="106">
        <f>SUM('[1]ПОЛНАЯ СЕБЕСТОИМОСТЬ ВОДА 2020'!AV215)</f>
        <v>0</v>
      </c>
      <c r="DB67" s="106">
        <f>SUM('[1]ПОЛНАЯ СЕБЕСТОИМОСТЬ ВОДА 2020'!AW215)</f>
        <v>0</v>
      </c>
      <c r="DC67" s="111">
        <f>SUM(DC68:DC73)</f>
        <v>1274.56</v>
      </c>
      <c r="DD67" s="111">
        <f t="shared" ref="DD67:DE67" si="551">SUM(DD68:DD73)</f>
        <v>1274.28</v>
      </c>
      <c r="DE67" s="111">
        <f t="shared" si="551"/>
        <v>0.28000000000000003</v>
      </c>
      <c r="DF67" s="105">
        <f t="shared" si="486"/>
        <v>923.47459171954176</v>
      </c>
      <c r="DG67" s="105">
        <f t="shared" si="487"/>
        <v>923.16524546812514</v>
      </c>
      <c r="DH67" s="105">
        <f t="shared" si="488"/>
        <v>0.30934625141666666</v>
      </c>
      <c r="DI67" s="106">
        <f t="shared" si="489"/>
        <v>0</v>
      </c>
      <c r="DJ67" s="106">
        <f>SUM('[1]ПОЛНАЯ СЕБЕСТОИМОСТЬ ВОДА 2020'!AY215)</f>
        <v>0</v>
      </c>
      <c r="DK67" s="106">
        <f>SUM('[1]ПОЛНАЯ СЕБЕСТОИМОСТЬ ВОДА 2020'!AZ215)</f>
        <v>0</v>
      </c>
      <c r="DL67" s="111">
        <f>SUM(DL68:DL73)</f>
        <v>1192.5199999999998</v>
      </c>
      <c r="DM67" s="111">
        <f t="shared" ref="DM67:DN67" si="552">SUM(DM68:DM73)</f>
        <v>1192.05</v>
      </c>
      <c r="DN67" s="111">
        <f t="shared" si="552"/>
        <v>0.47000000000000003</v>
      </c>
      <c r="DO67" s="45">
        <f t="shared" si="491"/>
        <v>2770.4237751586252</v>
      </c>
      <c r="DP67" s="45">
        <f t="shared" si="491"/>
        <v>2769.4957364043753</v>
      </c>
      <c r="DQ67" s="45">
        <f t="shared" si="491"/>
        <v>0.92803875424999993</v>
      </c>
      <c r="DR67" s="112">
        <f t="shared" si="491"/>
        <v>0</v>
      </c>
      <c r="DS67" s="112">
        <f t="shared" si="491"/>
        <v>0</v>
      </c>
      <c r="DT67" s="112">
        <f t="shared" si="491"/>
        <v>0</v>
      </c>
      <c r="DU67" s="112">
        <f t="shared" si="491"/>
        <v>3931.3399999999992</v>
      </c>
      <c r="DV67" s="112">
        <f t="shared" si="491"/>
        <v>3930.2299999999996</v>
      </c>
      <c r="DW67" s="112">
        <f t="shared" si="491"/>
        <v>1.1100000000000001</v>
      </c>
      <c r="DX67" s="113">
        <f t="shared" si="385"/>
        <v>-2770.4237751586252</v>
      </c>
      <c r="DY67" s="113">
        <f t="shared" si="385"/>
        <v>-2769.4957364043753</v>
      </c>
      <c r="DZ67" s="113">
        <f t="shared" si="385"/>
        <v>-0.92803875424999993</v>
      </c>
      <c r="EA67" s="45">
        <f t="shared" si="492"/>
        <v>8311.2713254758746</v>
      </c>
      <c r="EB67" s="45">
        <f t="shared" si="492"/>
        <v>8308.4872092131263</v>
      </c>
      <c r="EC67" s="45">
        <f t="shared" si="492"/>
        <v>2.7841162627499996</v>
      </c>
      <c r="ED67" s="112">
        <f t="shared" si="492"/>
        <v>4520.8881099999999</v>
      </c>
      <c r="EE67" s="112">
        <f t="shared" si="492"/>
        <v>4519.6280000000006</v>
      </c>
      <c r="EF67" s="112">
        <f t="shared" si="492"/>
        <v>1.2601100000000001</v>
      </c>
      <c r="EG67" s="112">
        <f t="shared" si="492"/>
        <v>11544.576999999999</v>
      </c>
      <c r="EH67" s="112">
        <f t="shared" si="492"/>
        <v>11541.24</v>
      </c>
      <c r="EI67" s="112">
        <f t="shared" si="492"/>
        <v>3.3370000000000006</v>
      </c>
      <c r="EJ67" s="113">
        <f t="shared" si="387"/>
        <v>-3790.3832154758747</v>
      </c>
      <c r="EK67" s="113">
        <f t="shared" si="387"/>
        <v>-3788.8592092131257</v>
      </c>
      <c r="EL67" s="113">
        <f t="shared" si="387"/>
        <v>-1.5240062627499995</v>
      </c>
      <c r="EM67" s="105">
        <f t="shared" si="493"/>
        <v>923.47459171954176</v>
      </c>
      <c r="EN67" s="105">
        <f>SUM('[1]ПОЛНАЯ СЕБЕСТОИМОСТЬ ВОДА 2020'!BN215)/3</f>
        <v>923.16524546812514</v>
      </c>
      <c r="EO67" s="105">
        <f>SUM('[1]ПОЛНАЯ СЕБЕСТОИМОСТЬ ВОДА 2020'!BO215)/3</f>
        <v>0.30934625141666666</v>
      </c>
      <c r="EP67" s="106">
        <f t="shared" si="494"/>
        <v>0</v>
      </c>
      <c r="EQ67" s="106">
        <f>SUM('[1]ПОЛНАЯ СЕБЕСТОИМОСТЬ ВОДА 2020'!BQ215)</f>
        <v>0</v>
      </c>
      <c r="ER67" s="106">
        <f>SUM('[1]ПОЛНАЯ СЕБЕСТОИМОСТЬ ВОДА 2020'!BR215)</f>
        <v>0</v>
      </c>
      <c r="ES67" s="111">
        <f>SUM(ES68:ES73)</f>
        <v>1243.963</v>
      </c>
      <c r="ET67" s="111">
        <f t="shared" ref="ET67:EU67" si="553">SUM(ET68:ET73)</f>
        <v>1243.7400000000002</v>
      </c>
      <c r="EU67" s="120">
        <f t="shared" si="553"/>
        <v>0.223</v>
      </c>
      <c r="EV67" s="105">
        <f t="shared" si="496"/>
        <v>923.47459171954176</v>
      </c>
      <c r="EW67" s="105">
        <f t="shared" si="497"/>
        <v>923.16524546812514</v>
      </c>
      <c r="EX67" s="105">
        <f t="shared" si="498"/>
        <v>0.30934625141666666</v>
      </c>
      <c r="EY67" s="106">
        <f t="shared" si="499"/>
        <v>0</v>
      </c>
      <c r="EZ67" s="106">
        <f>SUM('[1]ПОЛНАЯ СЕБЕСТОИМОСТЬ ВОДА 2020'!BT215)</f>
        <v>0</v>
      </c>
      <c r="FA67" s="106">
        <f>SUM('[1]ПОЛНАЯ СЕБЕСТОИМОСТЬ ВОДА 2020'!BU215)</f>
        <v>0</v>
      </c>
      <c r="FB67" s="111">
        <f>SUM(FB68:FB73)</f>
        <v>1284.9499999999998</v>
      </c>
      <c r="FC67" s="111">
        <f t="shared" ref="FC67:FD67" si="554">SUM(FC68:FC73)</f>
        <v>1284.6399999999999</v>
      </c>
      <c r="FD67" s="111">
        <f t="shared" si="554"/>
        <v>0.31</v>
      </c>
      <c r="FE67" s="105">
        <f t="shared" si="501"/>
        <v>923.47459171954176</v>
      </c>
      <c r="FF67" s="105">
        <f t="shared" si="502"/>
        <v>923.16524546812514</v>
      </c>
      <c r="FG67" s="105">
        <f t="shared" si="503"/>
        <v>0.30934625141666666</v>
      </c>
      <c r="FH67" s="106">
        <f t="shared" si="443"/>
        <v>0</v>
      </c>
      <c r="FI67" s="106">
        <f>SUM('[1]ПОЛНАЯ СЕБЕСТОИМОСТЬ ВОДА 2020'!BW215)</f>
        <v>0</v>
      </c>
      <c r="FJ67" s="106">
        <f>SUM('[1]ПОЛНАЯ СЕБЕСТОИМОСТЬ ВОДА 2020'!BX215)</f>
        <v>0</v>
      </c>
      <c r="FK67" s="111">
        <f>SUM(FK68:FK73)</f>
        <v>1329.1279999999997</v>
      </c>
      <c r="FL67" s="111">
        <f t="shared" ref="FL67:FM67" si="555">SUM(FL68:FL73)</f>
        <v>1328.7399999999998</v>
      </c>
      <c r="FM67" s="120">
        <f t="shared" si="555"/>
        <v>0.38800000000000001</v>
      </c>
      <c r="FN67" s="45">
        <f t="shared" si="505"/>
        <v>2770.4237751586252</v>
      </c>
      <c r="FO67" s="45">
        <f t="shared" si="505"/>
        <v>2769.4957364043753</v>
      </c>
      <c r="FP67" s="45">
        <f t="shared" si="505"/>
        <v>0.92803875424999993</v>
      </c>
      <c r="FQ67" s="67">
        <f t="shared" si="505"/>
        <v>0</v>
      </c>
      <c r="FR67" s="67">
        <f t="shared" si="505"/>
        <v>0</v>
      </c>
      <c r="FS67" s="67">
        <f t="shared" si="505"/>
        <v>0</v>
      </c>
      <c r="FT67" s="67">
        <f t="shared" si="505"/>
        <v>3858.0409999999993</v>
      </c>
      <c r="FU67" s="67">
        <f t="shared" si="505"/>
        <v>3857.12</v>
      </c>
      <c r="FV67" s="67">
        <f t="shared" si="505"/>
        <v>0.92100000000000004</v>
      </c>
      <c r="FW67" s="68">
        <f t="shared" si="389"/>
        <v>-2770.4237751586252</v>
      </c>
      <c r="FX67" s="68">
        <f t="shared" si="389"/>
        <v>-2769.4957364043753</v>
      </c>
      <c r="FY67" s="68">
        <f t="shared" si="389"/>
        <v>-0.92803875424999993</v>
      </c>
      <c r="FZ67" s="45">
        <f t="shared" si="506"/>
        <v>11081.695100634501</v>
      </c>
      <c r="GA67" s="45">
        <f t="shared" si="506"/>
        <v>11077.982945617501</v>
      </c>
      <c r="GB67" s="45">
        <f t="shared" si="506"/>
        <v>3.7121550169999997</v>
      </c>
      <c r="GC67" s="67">
        <f t="shared" si="506"/>
        <v>4520.8881099999999</v>
      </c>
      <c r="GD67" s="67">
        <f t="shared" si="506"/>
        <v>4519.6280000000006</v>
      </c>
      <c r="GE67" s="67">
        <f t="shared" si="506"/>
        <v>1.2601100000000001</v>
      </c>
      <c r="GF67" s="67">
        <f t="shared" si="506"/>
        <v>15402.617999999999</v>
      </c>
      <c r="GG67" s="67">
        <f t="shared" si="506"/>
        <v>15398.36</v>
      </c>
      <c r="GH67" s="67">
        <f t="shared" si="506"/>
        <v>4.2580000000000009</v>
      </c>
      <c r="GI67" s="68">
        <f t="shared" si="391"/>
        <v>-6560.8069906345008</v>
      </c>
      <c r="GJ67" s="68">
        <f t="shared" si="391"/>
        <v>-6558.3549456175006</v>
      </c>
      <c r="GK67" s="68">
        <f t="shared" si="391"/>
        <v>-2.4520450169999997</v>
      </c>
      <c r="GL67" s="102"/>
      <c r="GM67" s="78">
        <f t="shared" si="392"/>
        <v>11081.695100634499</v>
      </c>
    </row>
    <row r="68" spans="1:195" ht="18.75" x14ac:dyDescent="0.3">
      <c r="A68" s="118" t="s">
        <v>82</v>
      </c>
      <c r="B68" s="114">
        <f t="shared" si="449"/>
        <v>587.37529868528338</v>
      </c>
      <c r="C68" s="114">
        <f>SUM('[1]ПОЛНАЯ СЕБЕСТОИМОСТЬ ВОДА 2020'!C216)/3</f>
        <v>587.17857195195006</v>
      </c>
      <c r="D68" s="114">
        <f>SUM('[1]ПОЛНАЯ СЕБЕСТОИМОСТЬ ВОДА 2020'!D216)/3</f>
        <v>0.19672673333333335</v>
      </c>
      <c r="E68" s="115">
        <f t="shared" si="450"/>
        <v>700.38</v>
      </c>
      <c r="F68" s="115">
        <f>SUM('[1]ПОЛНАЯ СЕБЕСТОИМОСТЬ ВОДА 2020'!F216)</f>
        <v>700.19200000000001</v>
      </c>
      <c r="G68" s="115">
        <f>SUM('[1]ПОЛНАЯ СЕБЕСТОИМОСТЬ ВОДА 2020'!G216)</f>
        <v>0.188</v>
      </c>
      <c r="H68" s="116">
        <f t="shared" si="507"/>
        <v>822.02</v>
      </c>
      <c r="I68" s="116">
        <v>821.77</v>
      </c>
      <c r="J68" s="116">
        <v>0.25</v>
      </c>
      <c r="K68" s="114">
        <f t="shared" si="452"/>
        <v>587.37529868528338</v>
      </c>
      <c r="L68" s="114">
        <f t="shared" si="453"/>
        <v>587.17857195195006</v>
      </c>
      <c r="M68" s="114">
        <f t="shared" si="454"/>
        <v>0.19672673333333335</v>
      </c>
      <c r="N68" s="115">
        <f t="shared" si="455"/>
        <v>723.19600000000003</v>
      </c>
      <c r="O68" s="115">
        <f>SUM('[1]ПОЛНАЯ СЕБЕСТОИМОСТЬ ВОДА 2020'!I216)</f>
        <v>723.05799999999999</v>
      </c>
      <c r="P68" s="115">
        <f>SUM('[1]ПОЛНАЯ СЕБЕСТОИМОСТЬ ВОДА 2020'!J216)</f>
        <v>0.13800000000000001</v>
      </c>
      <c r="Q68" s="116">
        <f t="shared" ref="Q68:Q75" si="556">SUM(R68:S68)</f>
        <v>705.66000000000008</v>
      </c>
      <c r="R68" s="116">
        <v>705.47</v>
      </c>
      <c r="S68" s="116">
        <v>0.19</v>
      </c>
      <c r="T68" s="114">
        <f t="shared" si="457"/>
        <v>587.37529868528338</v>
      </c>
      <c r="U68" s="114">
        <f t="shared" si="458"/>
        <v>587.17857195195006</v>
      </c>
      <c r="V68" s="114">
        <f t="shared" si="459"/>
        <v>0.19672673333333335</v>
      </c>
      <c r="W68" s="115">
        <f t="shared" si="460"/>
        <v>726.745</v>
      </c>
      <c r="X68" s="115">
        <f>SUM('[1]ПОЛНАЯ СЕБЕСТОИМОСТЬ ВОДА 2020'!L216)</f>
        <v>726.57</v>
      </c>
      <c r="Y68" s="115">
        <f>SUM('[1]ПОЛНАЯ СЕБЕСТОИМОСТЬ ВОДА 2020'!M216)</f>
        <v>0.17499999999999999</v>
      </c>
      <c r="Z68" s="116">
        <f t="shared" ref="Z68:Z75" si="557">SUM(AA68:AB68)</f>
        <v>729.36</v>
      </c>
      <c r="AA68" s="116">
        <v>729.17</v>
      </c>
      <c r="AB68" s="116">
        <v>0.19</v>
      </c>
      <c r="AC68" s="58">
        <f t="shared" si="462"/>
        <v>1762.1258960558503</v>
      </c>
      <c r="AD68" s="58">
        <f t="shared" si="462"/>
        <v>1761.5357158558502</v>
      </c>
      <c r="AE68" s="58">
        <f t="shared" si="462"/>
        <v>0.59018020000000004</v>
      </c>
      <c r="AF68" s="75">
        <f t="shared" si="462"/>
        <v>2150.3209999999999</v>
      </c>
      <c r="AG68" s="75">
        <f t="shared" si="462"/>
        <v>2149.8200000000002</v>
      </c>
      <c r="AH68" s="75">
        <f t="shared" si="462"/>
        <v>0.501</v>
      </c>
      <c r="AI68" s="75">
        <f t="shared" si="462"/>
        <v>2257.04</v>
      </c>
      <c r="AJ68" s="75">
        <f t="shared" si="462"/>
        <v>2256.41</v>
      </c>
      <c r="AK68" s="75">
        <f t="shared" si="462"/>
        <v>0.63</v>
      </c>
      <c r="AL68" s="76">
        <f t="shared" si="542"/>
        <v>388.19510394414965</v>
      </c>
      <c r="AM68" s="76">
        <f t="shared" si="542"/>
        <v>388.28428414414998</v>
      </c>
      <c r="AN68" s="76">
        <f t="shared" si="542"/>
        <v>-8.9180200000000043E-2</v>
      </c>
      <c r="AO68" s="114">
        <f t="shared" si="463"/>
        <v>587.37529868528338</v>
      </c>
      <c r="AP68" s="114">
        <f>SUM('[1]ПОЛНАЯ СЕБЕСТОИМОСТЬ ВОДА 2020'!R216)/3</f>
        <v>587.17857195195006</v>
      </c>
      <c r="AQ68" s="114">
        <f>SUM('[1]ПОЛНАЯ СЕБЕСТОИМОСТЬ ВОДА 2020'!S216)/3</f>
        <v>0.19672673333333335</v>
      </c>
      <c r="AR68" s="114">
        <f t="shared" si="464"/>
        <v>770.58399999999995</v>
      </c>
      <c r="AS68" s="114">
        <f>SUM('[1]ПОЛНАЯ СЕБЕСТОИМОСТЬ ВОДА 2020'!U216)</f>
        <v>770.26</v>
      </c>
      <c r="AT68" s="114">
        <f>SUM('[1]ПОЛНАЯ СЕБЕСТОИМОСТЬ ВОДА 2020'!V216)</f>
        <v>0.32400000000000001</v>
      </c>
      <c r="AU68" s="116">
        <f t="shared" ref="AU68:AU75" si="558">SUM(AV68:AW68)</f>
        <v>750.05</v>
      </c>
      <c r="AV68" s="116">
        <v>749.87</v>
      </c>
      <c r="AW68" s="116">
        <v>0.18</v>
      </c>
      <c r="AX68" s="114">
        <f t="shared" si="466"/>
        <v>587.37529868528338</v>
      </c>
      <c r="AY68" s="114">
        <f t="shared" si="467"/>
        <v>587.17857195195006</v>
      </c>
      <c r="AZ68" s="114">
        <f t="shared" si="468"/>
        <v>0.19672673333333335</v>
      </c>
      <c r="BA68" s="114">
        <f t="shared" si="469"/>
        <v>0</v>
      </c>
      <c r="BB68" s="114">
        <f>SUM('[1]ПОЛНАЯ СЕБЕСТОИМОСТЬ ВОДА 2020'!X216)</f>
        <v>0</v>
      </c>
      <c r="BC68" s="114">
        <f>SUM('[1]ПОЛНАЯ СЕБЕСТОИМОСТЬ ВОДА 2020'!Y216)</f>
        <v>0</v>
      </c>
      <c r="BD68" s="116">
        <f t="shared" ref="BD68:BD75" si="559">SUM(BE68:BF68)</f>
        <v>853.63</v>
      </c>
      <c r="BE68" s="116">
        <v>853.37</v>
      </c>
      <c r="BF68" s="121">
        <v>0.26</v>
      </c>
      <c r="BG68" s="114">
        <f t="shared" si="471"/>
        <v>587.37529868528338</v>
      </c>
      <c r="BH68" s="114">
        <f t="shared" si="472"/>
        <v>587.17857195195006</v>
      </c>
      <c r="BI68" s="114">
        <f t="shared" si="473"/>
        <v>0.19672673333333335</v>
      </c>
      <c r="BJ68" s="115">
        <f t="shared" si="474"/>
        <v>0</v>
      </c>
      <c r="BK68" s="115">
        <f>SUM('[1]ПОЛНАЯ СЕБЕСТОИМОСТЬ ВОДА 2020'!AA216)</f>
        <v>0</v>
      </c>
      <c r="BL68" s="115">
        <f>SUM('[1]ПОЛНАЯ СЕБЕСТОИМОСТЬ ВОДА 2020'!AB216)</f>
        <v>0</v>
      </c>
      <c r="BM68" s="116">
        <f t="shared" ref="BM68:BM75" si="560">SUM(BN68:BO68)</f>
        <v>831.19</v>
      </c>
      <c r="BN68" s="116">
        <v>830.86</v>
      </c>
      <c r="BO68" s="116">
        <v>0.33</v>
      </c>
      <c r="BP68" s="58">
        <f t="shared" si="476"/>
        <v>1762.1258960558503</v>
      </c>
      <c r="BQ68" s="58">
        <f t="shared" si="476"/>
        <v>1761.5357158558502</v>
      </c>
      <c r="BR68" s="58">
        <f t="shared" si="476"/>
        <v>0.59018020000000004</v>
      </c>
      <c r="BS68" s="117">
        <f t="shared" si="476"/>
        <v>770.58399999999995</v>
      </c>
      <c r="BT68" s="117">
        <f t="shared" si="476"/>
        <v>770.26</v>
      </c>
      <c r="BU68" s="117">
        <f t="shared" si="476"/>
        <v>0.32400000000000001</v>
      </c>
      <c r="BV68" s="117">
        <f t="shared" si="476"/>
        <v>2434.87</v>
      </c>
      <c r="BW68" s="117">
        <f t="shared" si="476"/>
        <v>2434.1</v>
      </c>
      <c r="BX68" s="117">
        <f t="shared" si="476"/>
        <v>0.77</v>
      </c>
      <c r="BY68" s="51">
        <f t="shared" si="381"/>
        <v>-991.54189605585032</v>
      </c>
      <c r="BZ68" s="51">
        <f t="shared" si="381"/>
        <v>-991.27571585585019</v>
      </c>
      <c r="CA68" s="51">
        <f t="shared" si="381"/>
        <v>-0.26618020000000003</v>
      </c>
      <c r="CB68" s="58">
        <f t="shared" si="477"/>
        <v>3524.2517921117005</v>
      </c>
      <c r="CC68" s="58">
        <f t="shared" si="477"/>
        <v>3523.0714317117004</v>
      </c>
      <c r="CD68" s="58">
        <f t="shared" si="477"/>
        <v>1.1803604000000001</v>
      </c>
      <c r="CE68" s="117">
        <f t="shared" si="477"/>
        <v>2920.9049999999997</v>
      </c>
      <c r="CF68" s="117">
        <f t="shared" si="477"/>
        <v>2920.08</v>
      </c>
      <c r="CG68" s="117">
        <f t="shared" si="477"/>
        <v>0.82499999999999996</v>
      </c>
      <c r="CH68" s="117">
        <f t="shared" si="477"/>
        <v>4691.91</v>
      </c>
      <c r="CI68" s="117">
        <f t="shared" si="477"/>
        <v>4690.51</v>
      </c>
      <c r="CJ68" s="117">
        <f t="shared" si="477"/>
        <v>1.4</v>
      </c>
      <c r="CK68" s="51">
        <f t="shared" si="383"/>
        <v>-603.34679211170078</v>
      </c>
      <c r="CL68" s="51">
        <f t="shared" si="383"/>
        <v>-602.99143171170044</v>
      </c>
      <c r="CM68" s="51">
        <f t="shared" si="383"/>
        <v>-0.35536040000000013</v>
      </c>
      <c r="CN68" s="114">
        <f t="shared" si="478"/>
        <v>587.37529868528338</v>
      </c>
      <c r="CO68" s="114">
        <f>SUM('[1]ПОЛНАЯ СЕБЕСТОИМОСТЬ ВОДА 2020'!AP216)/3</f>
        <v>587.17857195195006</v>
      </c>
      <c r="CP68" s="114">
        <f>SUM('[1]ПОЛНАЯ СЕБЕСТОИМОСТЬ ВОДА 2020'!AQ216)/3</f>
        <v>0.19672673333333335</v>
      </c>
      <c r="CQ68" s="115">
        <f t="shared" si="479"/>
        <v>0</v>
      </c>
      <c r="CR68" s="115">
        <f>SUM('[1]ПОЛНАЯ СЕБЕСТОИМОСТЬ ВОДА 2020'!AS216)</f>
        <v>0</v>
      </c>
      <c r="CS68" s="115">
        <f>SUM('[1]ПОЛНАЯ СЕБЕСТОИМОСТЬ ВОДА 2020'!AT216)</f>
        <v>0</v>
      </c>
      <c r="CT68" s="116">
        <f t="shared" ref="CT68:CT75" si="561">SUM(CU68:CV68)</f>
        <v>931.84</v>
      </c>
      <c r="CU68" s="116">
        <v>931.61</v>
      </c>
      <c r="CV68" s="116">
        <v>0.23</v>
      </c>
      <c r="CW68" s="114">
        <f t="shared" si="481"/>
        <v>587.37529868528338</v>
      </c>
      <c r="CX68" s="114">
        <f t="shared" si="482"/>
        <v>587.17857195195006</v>
      </c>
      <c r="CY68" s="114">
        <f t="shared" si="483"/>
        <v>0.19672673333333335</v>
      </c>
      <c r="CZ68" s="115">
        <f t="shared" si="484"/>
        <v>0</v>
      </c>
      <c r="DA68" s="115">
        <f>SUM('[1]ПОЛНАЯ СЕБЕСТОИМОСТЬ ВОДА 2020'!AV216)</f>
        <v>0</v>
      </c>
      <c r="DB68" s="115">
        <f>SUM('[1]ПОЛНАЯ СЕБЕСТОИМОСТЬ ВОДА 2020'!AW216)</f>
        <v>0</v>
      </c>
      <c r="DC68" s="116">
        <f t="shared" ref="DC68:DC75" si="562">SUM(DD68:DE68)</f>
        <v>760.32999999999993</v>
      </c>
      <c r="DD68" s="116">
        <v>760.16</v>
      </c>
      <c r="DE68" s="116">
        <v>0.17</v>
      </c>
      <c r="DF68" s="114">
        <f t="shared" si="486"/>
        <v>587.37529868528338</v>
      </c>
      <c r="DG68" s="114">
        <f t="shared" si="487"/>
        <v>587.17857195195006</v>
      </c>
      <c r="DH68" s="114">
        <f t="shared" si="488"/>
        <v>0.19672673333333335</v>
      </c>
      <c r="DI68" s="115">
        <f t="shared" si="489"/>
        <v>0</v>
      </c>
      <c r="DJ68" s="115">
        <f>SUM('[1]ПОЛНАЯ СЕБЕСТОИМОСТЬ ВОДА 2020'!AY216)</f>
        <v>0</v>
      </c>
      <c r="DK68" s="115">
        <f>SUM('[1]ПОЛНАЯ СЕБЕСТОИМОСТЬ ВОДА 2020'!AZ216)</f>
        <v>0</v>
      </c>
      <c r="DL68" s="116">
        <f t="shared" ref="DL68:DL75" si="563">SUM(DM68:DN68)</f>
        <v>748.26</v>
      </c>
      <c r="DM68" s="116">
        <v>747.96</v>
      </c>
      <c r="DN68" s="116">
        <v>0.3</v>
      </c>
      <c r="DO68" s="58">
        <f t="shared" si="491"/>
        <v>1762.1258960558503</v>
      </c>
      <c r="DP68" s="58">
        <f t="shared" si="491"/>
        <v>1761.5357158558502</v>
      </c>
      <c r="DQ68" s="58">
        <f t="shared" si="491"/>
        <v>0.59018020000000004</v>
      </c>
      <c r="DR68" s="117">
        <f t="shared" si="491"/>
        <v>0</v>
      </c>
      <c r="DS68" s="117">
        <f t="shared" si="491"/>
        <v>0</v>
      </c>
      <c r="DT68" s="117">
        <f t="shared" si="491"/>
        <v>0</v>
      </c>
      <c r="DU68" s="117">
        <f t="shared" si="491"/>
        <v>2440.4300000000003</v>
      </c>
      <c r="DV68" s="117">
        <f t="shared" si="491"/>
        <v>2439.73</v>
      </c>
      <c r="DW68" s="117">
        <f t="shared" si="491"/>
        <v>0.7</v>
      </c>
      <c r="DX68" s="51">
        <f t="shared" si="385"/>
        <v>-1762.1258960558503</v>
      </c>
      <c r="DY68" s="51">
        <f t="shared" si="385"/>
        <v>-1761.5357158558502</v>
      </c>
      <c r="DZ68" s="51">
        <f t="shared" si="385"/>
        <v>-0.59018020000000004</v>
      </c>
      <c r="EA68" s="58">
        <f t="shared" si="492"/>
        <v>5286.3776881675512</v>
      </c>
      <c r="EB68" s="58">
        <f t="shared" si="492"/>
        <v>5284.6071475675508</v>
      </c>
      <c r="EC68" s="58">
        <f t="shared" si="492"/>
        <v>1.7705406000000001</v>
      </c>
      <c r="ED68" s="117">
        <f t="shared" si="492"/>
        <v>2920.9049999999997</v>
      </c>
      <c r="EE68" s="117">
        <f t="shared" si="492"/>
        <v>2920.08</v>
      </c>
      <c r="EF68" s="117">
        <f t="shared" si="492"/>
        <v>0.82499999999999996</v>
      </c>
      <c r="EG68" s="117">
        <f t="shared" si="492"/>
        <v>7132.34</v>
      </c>
      <c r="EH68" s="117">
        <f t="shared" si="492"/>
        <v>7130.24</v>
      </c>
      <c r="EI68" s="117">
        <f t="shared" si="492"/>
        <v>2.0999999999999996</v>
      </c>
      <c r="EJ68" s="51">
        <f t="shared" si="387"/>
        <v>-2365.4726881675515</v>
      </c>
      <c r="EK68" s="51">
        <f t="shared" si="387"/>
        <v>-2364.5271475675509</v>
      </c>
      <c r="EL68" s="51">
        <f t="shared" si="387"/>
        <v>-0.94554060000000018</v>
      </c>
      <c r="EM68" s="114">
        <f t="shared" si="493"/>
        <v>587.37529868528338</v>
      </c>
      <c r="EN68" s="114">
        <f>SUM('[1]ПОЛНАЯ СЕБЕСТОИМОСТЬ ВОДА 2020'!BN216)/3</f>
        <v>587.17857195195006</v>
      </c>
      <c r="EO68" s="114">
        <f>SUM('[1]ПОЛНАЯ СЕБЕСТОИМОСТЬ ВОДА 2020'!BO216)/3</f>
        <v>0.19672673333333335</v>
      </c>
      <c r="EP68" s="115">
        <f t="shared" si="494"/>
        <v>0</v>
      </c>
      <c r="EQ68" s="115">
        <f>SUM('[1]ПОЛНАЯ СЕБЕСТОИМОСТЬ ВОДА 2020'!BQ216)</f>
        <v>0</v>
      </c>
      <c r="ER68" s="115">
        <f>SUM('[1]ПОЛНАЯ СЕБЕСТОИМОСТЬ ВОДА 2020'!BR216)</f>
        <v>0</v>
      </c>
      <c r="ES68" s="116">
        <f t="shared" ref="ES68:ES75" si="564">SUM(ET68:EU68)</f>
        <v>806.84500000000003</v>
      </c>
      <c r="ET68" s="116">
        <v>806.7</v>
      </c>
      <c r="EU68" s="122">
        <v>0.14499999999999999</v>
      </c>
      <c r="EV68" s="114">
        <f t="shared" si="496"/>
        <v>587.37529868528338</v>
      </c>
      <c r="EW68" s="114">
        <f t="shared" si="497"/>
        <v>587.17857195195006</v>
      </c>
      <c r="EX68" s="114">
        <f t="shared" si="498"/>
        <v>0.19672673333333335</v>
      </c>
      <c r="EY68" s="115">
        <f t="shared" si="499"/>
        <v>0</v>
      </c>
      <c r="EZ68" s="115">
        <f>SUM('[1]ПОЛНАЯ СЕБЕСТОИМОСТЬ ВОДА 2020'!BT216)</f>
        <v>0</v>
      </c>
      <c r="FA68" s="115">
        <f>SUM('[1]ПОЛНАЯ СЕБЕСТОИМОСТЬ ВОДА 2020'!BU216)</f>
        <v>0</v>
      </c>
      <c r="FB68" s="116">
        <f t="shared" ref="FB68:FB75" si="565">SUM(FC68:FD68)</f>
        <v>805.67000000000007</v>
      </c>
      <c r="FC68" s="116">
        <v>805.48</v>
      </c>
      <c r="FD68" s="116">
        <v>0.19</v>
      </c>
      <c r="FE68" s="114">
        <f t="shared" si="501"/>
        <v>587.37529868528338</v>
      </c>
      <c r="FF68" s="114">
        <f t="shared" si="502"/>
        <v>587.17857195195006</v>
      </c>
      <c r="FG68" s="114">
        <f t="shared" si="503"/>
        <v>0.19672673333333335</v>
      </c>
      <c r="FH68" s="115">
        <f t="shared" si="443"/>
        <v>0</v>
      </c>
      <c r="FI68" s="115">
        <f>SUM('[1]ПОЛНАЯ СЕБЕСТОИМОСТЬ ВОДА 2020'!BW216)</f>
        <v>0</v>
      </c>
      <c r="FJ68" s="115">
        <f>SUM('[1]ПОЛНАЯ СЕБЕСТОИМОСТЬ ВОДА 2020'!BX216)</f>
        <v>0</v>
      </c>
      <c r="FK68" s="116">
        <f t="shared" ref="FK68:FK75" si="566">SUM(FL68:FM68)</f>
        <v>883.34800000000007</v>
      </c>
      <c r="FL68" s="116">
        <v>883.09</v>
      </c>
      <c r="FM68" s="122">
        <v>0.25800000000000001</v>
      </c>
      <c r="FN68" s="58">
        <f t="shared" si="505"/>
        <v>1762.1258960558503</v>
      </c>
      <c r="FO68" s="58">
        <f t="shared" si="505"/>
        <v>1761.5357158558502</v>
      </c>
      <c r="FP68" s="58">
        <f t="shared" si="505"/>
        <v>0.59018020000000004</v>
      </c>
      <c r="FQ68" s="75">
        <f t="shared" si="505"/>
        <v>0</v>
      </c>
      <c r="FR68" s="75">
        <f t="shared" si="505"/>
        <v>0</v>
      </c>
      <c r="FS68" s="75">
        <f t="shared" si="505"/>
        <v>0</v>
      </c>
      <c r="FT68" s="75">
        <f t="shared" si="505"/>
        <v>2495.8630000000003</v>
      </c>
      <c r="FU68" s="75">
        <f t="shared" si="505"/>
        <v>2495.27</v>
      </c>
      <c r="FV68" s="75">
        <f t="shared" si="505"/>
        <v>0.59299999999999997</v>
      </c>
      <c r="FW68" s="76">
        <f t="shared" si="389"/>
        <v>-1762.1258960558503</v>
      </c>
      <c r="FX68" s="76">
        <f t="shared" si="389"/>
        <v>-1761.5357158558502</v>
      </c>
      <c r="FY68" s="76">
        <f t="shared" si="389"/>
        <v>-0.59018020000000004</v>
      </c>
      <c r="FZ68" s="58">
        <f t="shared" si="506"/>
        <v>7048.503584223401</v>
      </c>
      <c r="GA68" s="58">
        <f t="shared" si="506"/>
        <v>7046.1428634234007</v>
      </c>
      <c r="GB68" s="58">
        <f t="shared" si="506"/>
        <v>2.3607208000000002</v>
      </c>
      <c r="GC68" s="75">
        <f t="shared" si="506"/>
        <v>2920.9049999999997</v>
      </c>
      <c r="GD68" s="75">
        <f t="shared" si="506"/>
        <v>2920.08</v>
      </c>
      <c r="GE68" s="75">
        <f t="shared" si="506"/>
        <v>0.82499999999999996</v>
      </c>
      <c r="GF68" s="75">
        <f t="shared" si="506"/>
        <v>9628.2030000000013</v>
      </c>
      <c r="GG68" s="75">
        <f t="shared" si="506"/>
        <v>9625.51</v>
      </c>
      <c r="GH68" s="75">
        <f t="shared" si="506"/>
        <v>2.6929999999999996</v>
      </c>
      <c r="GI68" s="76">
        <f t="shared" si="391"/>
        <v>-4127.5985842234013</v>
      </c>
      <c r="GJ68" s="76">
        <f t="shared" si="391"/>
        <v>-4126.0628634234008</v>
      </c>
      <c r="GK68" s="76">
        <f t="shared" si="391"/>
        <v>-1.5357208000000002</v>
      </c>
      <c r="GL68" s="102"/>
      <c r="GM68" s="78">
        <f t="shared" si="392"/>
        <v>7048.5035842234001</v>
      </c>
    </row>
    <row r="69" spans="1:195" ht="18.75" x14ac:dyDescent="0.3">
      <c r="A69" s="118" t="s">
        <v>83</v>
      </c>
      <c r="B69" s="114">
        <f t="shared" si="449"/>
        <v>176.21303109555836</v>
      </c>
      <c r="C69" s="114">
        <f>SUM('[1]ПОЛНАЯ СЕБЕСТОИМОСТЬ ВОДА 2020'!C217)/3</f>
        <v>176.15400068722502</v>
      </c>
      <c r="D69" s="114">
        <f>SUM('[1]ПОЛНАЯ СЕБЕСТОИМОСТЬ ВОДА 2020'!D217)/3</f>
        <v>5.9030408333333333E-2</v>
      </c>
      <c r="E69" s="115">
        <f t="shared" si="450"/>
        <v>211.48599999999999</v>
      </c>
      <c r="F69" s="115">
        <f>SUM('[1]ПОЛНАЯ СЕБЕСТОИМОСТЬ ВОДА 2020'!F217)</f>
        <v>211.429</v>
      </c>
      <c r="G69" s="115">
        <f>SUM('[1]ПОЛНАЯ СЕБЕСТОИМОСТЬ ВОДА 2020'!G217)</f>
        <v>5.7000000000000002E-2</v>
      </c>
      <c r="H69" s="116">
        <f t="shared" si="507"/>
        <v>241.76</v>
      </c>
      <c r="I69" s="116">
        <v>241.69</v>
      </c>
      <c r="J69" s="116">
        <v>7.0000000000000007E-2</v>
      </c>
      <c r="K69" s="114">
        <f t="shared" si="452"/>
        <v>176.21303109555836</v>
      </c>
      <c r="L69" s="114">
        <f t="shared" si="453"/>
        <v>176.15400068722502</v>
      </c>
      <c r="M69" s="114">
        <f t="shared" si="454"/>
        <v>5.9030408333333333E-2</v>
      </c>
      <c r="N69" s="115">
        <f t="shared" si="455"/>
        <v>216.87700000000001</v>
      </c>
      <c r="O69" s="115">
        <f>SUM('[1]ПОЛНАЯ СЕБЕСТОИМОСТЬ ВОДА 2020'!I217)</f>
        <v>216.83600000000001</v>
      </c>
      <c r="P69" s="115">
        <f>SUM('[1]ПОЛНАЯ СЕБЕСТОИМОСТЬ ВОДА 2020'!J217)</f>
        <v>4.1000000000000002E-2</v>
      </c>
      <c r="Q69" s="116">
        <f t="shared" si="556"/>
        <v>212.64000000000001</v>
      </c>
      <c r="R69" s="116">
        <v>212.58</v>
      </c>
      <c r="S69" s="116">
        <v>0.06</v>
      </c>
      <c r="T69" s="114">
        <f t="shared" si="457"/>
        <v>176.21303109555836</v>
      </c>
      <c r="U69" s="114">
        <f t="shared" si="458"/>
        <v>176.15400068722502</v>
      </c>
      <c r="V69" s="114">
        <f t="shared" si="459"/>
        <v>5.9030408333333333E-2</v>
      </c>
      <c r="W69" s="115">
        <f t="shared" si="460"/>
        <v>217.84299999999999</v>
      </c>
      <c r="X69" s="115">
        <f>SUM('[1]ПОЛНАЯ СЕБЕСТОИМОСТЬ ВОДА 2020'!L217)</f>
        <v>217.79</v>
      </c>
      <c r="Y69" s="115">
        <f>SUM('[1]ПОЛНАЯ СЕБЕСТОИМОСТЬ ВОДА 2020'!M217)</f>
        <v>5.2999999999999999E-2</v>
      </c>
      <c r="Z69" s="116">
        <f t="shared" si="557"/>
        <v>215.96</v>
      </c>
      <c r="AA69" s="116">
        <v>215.9</v>
      </c>
      <c r="AB69" s="116">
        <v>0.06</v>
      </c>
      <c r="AC69" s="58">
        <f t="shared" si="462"/>
        <v>528.63909328667512</v>
      </c>
      <c r="AD69" s="58">
        <f t="shared" si="462"/>
        <v>528.46200206167509</v>
      </c>
      <c r="AE69" s="58">
        <f t="shared" si="462"/>
        <v>0.17709122499999999</v>
      </c>
      <c r="AF69" s="75">
        <f t="shared" si="462"/>
        <v>646.20600000000002</v>
      </c>
      <c r="AG69" s="75">
        <f t="shared" si="462"/>
        <v>646.05499999999995</v>
      </c>
      <c r="AH69" s="75">
        <f t="shared" si="462"/>
        <v>0.151</v>
      </c>
      <c r="AI69" s="75">
        <f t="shared" si="462"/>
        <v>670.36</v>
      </c>
      <c r="AJ69" s="75">
        <f t="shared" si="462"/>
        <v>670.17</v>
      </c>
      <c r="AK69" s="75">
        <f t="shared" si="462"/>
        <v>0.19</v>
      </c>
      <c r="AL69" s="76">
        <f t="shared" si="542"/>
        <v>117.5669067133249</v>
      </c>
      <c r="AM69" s="76">
        <f t="shared" si="542"/>
        <v>117.59299793832486</v>
      </c>
      <c r="AN69" s="76">
        <f t="shared" si="542"/>
        <v>-2.6091224999999996E-2</v>
      </c>
      <c r="AO69" s="114">
        <f t="shared" si="463"/>
        <v>176.21303109555836</v>
      </c>
      <c r="AP69" s="114">
        <f>SUM('[1]ПОЛНАЯ СЕБЕСТОИМОСТЬ ВОДА 2020'!R217)/3</f>
        <v>176.15400068722502</v>
      </c>
      <c r="AQ69" s="114">
        <f>SUM('[1]ПОЛНАЯ СЕБЕСТОИМОСТЬ ВОДА 2020'!S217)/3</f>
        <v>5.9030408333333333E-2</v>
      </c>
      <c r="AR69" s="114">
        <f t="shared" si="464"/>
        <v>230.447</v>
      </c>
      <c r="AS69" s="114">
        <f>SUM('[1]ПОЛНАЯ СЕБЕСТОИМОСТЬ ВОДА 2020'!U217)</f>
        <v>230.35</v>
      </c>
      <c r="AT69" s="114">
        <f>SUM('[1]ПОЛНАЯ СЕБЕСТОИМОСТЬ ВОДА 2020'!V217)</f>
        <v>9.7000000000000003E-2</v>
      </c>
      <c r="AU69" s="116">
        <f t="shared" si="558"/>
        <v>243.06</v>
      </c>
      <c r="AV69" s="116">
        <v>243</v>
      </c>
      <c r="AW69" s="116">
        <v>0.06</v>
      </c>
      <c r="AX69" s="114">
        <f t="shared" si="466"/>
        <v>176.21303109555836</v>
      </c>
      <c r="AY69" s="114">
        <f t="shared" si="467"/>
        <v>176.15400068722502</v>
      </c>
      <c r="AZ69" s="114">
        <f t="shared" si="468"/>
        <v>5.9030408333333333E-2</v>
      </c>
      <c r="BA69" s="114">
        <f t="shared" si="469"/>
        <v>0</v>
      </c>
      <c r="BB69" s="114">
        <f>SUM('[1]ПОЛНАЯ СЕБЕСТОИМОСТЬ ВОДА 2020'!X217)</f>
        <v>0</v>
      </c>
      <c r="BC69" s="114">
        <f>SUM('[1]ПОЛНАЯ СЕБЕСТОИМОСТЬ ВОДА 2020'!Y217)</f>
        <v>0</v>
      </c>
      <c r="BD69" s="116">
        <f t="shared" si="559"/>
        <v>256.08</v>
      </c>
      <c r="BE69" s="116">
        <v>256</v>
      </c>
      <c r="BF69" s="121">
        <v>0.08</v>
      </c>
      <c r="BG69" s="114">
        <f t="shared" si="471"/>
        <v>176.21303109555836</v>
      </c>
      <c r="BH69" s="114">
        <f t="shared" si="472"/>
        <v>176.15400068722502</v>
      </c>
      <c r="BI69" s="114">
        <f t="shared" si="473"/>
        <v>5.9030408333333333E-2</v>
      </c>
      <c r="BJ69" s="115">
        <f t="shared" si="474"/>
        <v>0</v>
      </c>
      <c r="BK69" s="115">
        <f>SUM('[1]ПОЛНАЯ СЕБЕСТОИМОСТЬ ВОДА 2020'!AA217)</f>
        <v>0</v>
      </c>
      <c r="BL69" s="115">
        <f>SUM('[1]ПОЛНАЯ СЕБЕСТОИМОСТЬ ВОДА 2020'!AB217)</f>
        <v>0</v>
      </c>
      <c r="BM69" s="116">
        <f t="shared" si="560"/>
        <v>249.53</v>
      </c>
      <c r="BN69" s="116">
        <v>249.43</v>
      </c>
      <c r="BO69" s="116">
        <v>0.1</v>
      </c>
      <c r="BP69" s="58">
        <f t="shared" si="476"/>
        <v>528.63909328667512</v>
      </c>
      <c r="BQ69" s="58">
        <f t="shared" si="476"/>
        <v>528.46200206167509</v>
      </c>
      <c r="BR69" s="58">
        <f t="shared" si="476"/>
        <v>0.17709122499999999</v>
      </c>
      <c r="BS69" s="117">
        <f t="shared" si="476"/>
        <v>230.447</v>
      </c>
      <c r="BT69" s="117">
        <f t="shared" si="476"/>
        <v>230.35</v>
      </c>
      <c r="BU69" s="117">
        <f t="shared" si="476"/>
        <v>9.7000000000000003E-2</v>
      </c>
      <c r="BV69" s="117">
        <f t="shared" si="476"/>
        <v>748.67</v>
      </c>
      <c r="BW69" s="117">
        <f t="shared" si="476"/>
        <v>748.43000000000006</v>
      </c>
      <c r="BX69" s="117">
        <f t="shared" si="476"/>
        <v>0.24000000000000002</v>
      </c>
      <c r="BY69" s="51">
        <f t="shared" si="381"/>
        <v>-298.19209328667512</v>
      </c>
      <c r="BZ69" s="51">
        <f t="shared" si="381"/>
        <v>-298.11200206167507</v>
      </c>
      <c r="CA69" s="51">
        <f t="shared" si="381"/>
        <v>-8.0091224999999988E-2</v>
      </c>
      <c r="CB69" s="58">
        <f t="shared" si="477"/>
        <v>1057.2781865733502</v>
      </c>
      <c r="CC69" s="58">
        <f t="shared" si="477"/>
        <v>1056.9240041233502</v>
      </c>
      <c r="CD69" s="58">
        <f t="shared" si="477"/>
        <v>0.35418244999999998</v>
      </c>
      <c r="CE69" s="117">
        <f t="shared" si="477"/>
        <v>876.65300000000002</v>
      </c>
      <c r="CF69" s="117">
        <f t="shared" si="477"/>
        <v>876.40499999999997</v>
      </c>
      <c r="CG69" s="117">
        <f t="shared" si="477"/>
        <v>0.248</v>
      </c>
      <c r="CH69" s="117">
        <f t="shared" si="477"/>
        <v>1419.03</v>
      </c>
      <c r="CI69" s="117">
        <f t="shared" si="477"/>
        <v>1418.6</v>
      </c>
      <c r="CJ69" s="117">
        <f t="shared" si="477"/>
        <v>0.43000000000000005</v>
      </c>
      <c r="CK69" s="51">
        <f t="shared" si="383"/>
        <v>-180.62518657335022</v>
      </c>
      <c r="CL69" s="51">
        <f t="shared" si="383"/>
        <v>-180.51900412335021</v>
      </c>
      <c r="CM69" s="51">
        <f t="shared" si="383"/>
        <v>-0.10618244999999998</v>
      </c>
      <c r="CN69" s="114">
        <f t="shared" si="478"/>
        <v>176.21303109555836</v>
      </c>
      <c r="CO69" s="114">
        <f>SUM('[1]ПОЛНАЯ СЕБЕСТОИМОСТЬ ВОДА 2020'!AP217)/3</f>
        <v>176.15400068722502</v>
      </c>
      <c r="CP69" s="114">
        <f>SUM('[1]ПОЛНАЯ СЕБЕСТОИМОСТЬ ВОДА 2020'!AQ217)/3</f>
        <v>5.9030408333333333E-2</v>
      </c>
      <c r="CQ69" s="115">
        <f t="shared" si="479"/>
        <v>0</v>
      </c>
      <c r="CR69" s="115">
        <f>SUM('[1]ПОЛНАЯ СЕБЕСТОИМОСТЬ ВОДА 2020'!AS217)</f>
        <v>0</v>
      </c>
      <c r="CS69" s="115">
        <f>SUM('[1]ПОЛНАЯ СЕБЕСТОИМОСТЬ ВОДА 2020'!AT217)</f>
        <v>0</v>
      </c>
      <c r="CT69" s="116">
        <f t="shared" si="561"/>
        <v>280.39999999999998</v>
      </c>
      <c r="CU69" s="116">
        <v>280.33</v>
      </c>
      <c r="CV69" s="116">
        <v>7.0000000000000007E-2</v>
      </c>
      <c r="CW69" s="114">
        <f t="shared" si="481"/>
        <v>176.21303109555836</v>
      </c>
      <c r="CX69" s="114">
        <f t="shared" si="482"/>
        <v>176.15400068722502</v>
      </c>
      <c r="CY69" s="114">
        <f t="shared" si="483"/>
        <v>5.9030408333333333E-2</v>
      </c>
      <c r="CZ69" s="115">
        <f t="shared" si="484"/>
        <v>0</v>
      </c>
      <c r="DA69" s="115">
        <f>SUM('[1]ПОЛНАЯ СЕБЕСТОИМОСТЬ ВОДА 2020'!AV217)</f>
        <v>0</v>
      </c>
      <c r="DB69" s="115">
        <f>SUM('[1]ПОЛНАЯ СЕБЕСТОИМОСТЬ ВОДА 2020'!AW217)</f>
        <v>0</v>
      </c>
      <c r="DC69" s="116">
        <f t="shared" si="562"/>
        <v>226.71</v>
      </c>
      <c r="DD69" s="116">
        <v>226.66</v>
      </c>
      <c r="DE69" s="116">
        <v>0.05</v>
      </c>
      <c r="DF69" s="114">
        <f t="shared" si="486"/>
        <v>176.21303109555836</v>
      </c>
      <c r="DG69" s="114">
        <f t="shared" si="487"/>
        <v>176.15400068722502</v>
      </c>
      <c r="DH69" s="114">
        <f t="shared" si="488"/>
        <v>5.9030408333333333E-2</v>
      </c>
      <c r="DI69" s="115">
        <f t="shared" si="489"/>
        <v>0</v>
      </c>
      <c r="DJ69" s="115">
        <f>SUM('[1]ПОЛНАЯ СЕБЕСТОИМОСТЬ ВОДА 2020'!AY217)</f>
        <v>0</v>
      </c>
      <c r="DK69" s="115">
        <f>SUM('[1]ПОЛНАЯ СЕБЕСТОИМОСТЬ ВОДА 2020'!AZ217)</f>
        <v>0</v>
      </c>
      <c r="DL69" s="116">
        <f t="shared" si="563"/>
        <v>223.54</v>
      </c>
      <c r="DM69" s="116">
        <v>223.45</v>
      </c>
      <c r="DN69" s="116">
        <v>0.09</v>
      </c>
      <c r="DO69" s="58">
        <f t="shared" si="491"/>
        <v>528.63909328667512</v>
      </c>
      <c r="DP69" s="58">
        <f t="shared" si="491"/>
        <v>528.46200206167509</v>
      </c>
      <c r="DQ69" s="58">
        <f t="shared" si="491"/>
        <v>0.17709122499999999</v>
      </c>
      <c r="DR69" s="117">
        <f t="shared" si="491"/>
        <v>0</v>
      </c>
      <c r="DS69" s="117">
        <f t="shared" si="491"/>
        <v>0</v>
      </c>
      <c r="DT69" s="117">
        <f t="shared" si="491"/>
        <v>0</v>
      </c>
      <c r="DU69" s="117">
        <f t="shared" si="491"/>
        <v>730.65</v>
      </c>
      <c r="DV69" s="117">
        <f t="shared" si="491"/>
        <v>730.44</v>
      </c>
      <c r="DW69" s="117">
        <f t="shared" si="491"/>
        <v>0.21000000000000002</v>
      </c>
      <c r="DX69" s="51">
        <f t="shared" si="385"/>
        <v>-528.63909328667512</v>
      </c>
      <c r="DY69" s="51">
        <f t="shared" si="385"/>
        <v>-528.46200206167509</v>
      </c>
      <c r="DZ69" s="51">
        <f t="shared" si="385"/>
        <v>-0.17709122499999999</v>
      </c>
      <c r="EA69" s="58">
        <f t="shared" si="492"/>
        <v>1585.9172798600252</v>
      </c>
      <c r="EB69" s="58">
        <f t="shared" si="492"/>
        <v>1585.3860061850253</v>
      </c>
      <c r="EC69" s="58">
        <f t="shared" si="492"/>
        <v>0.531273675</v>
      </c>
      <c r="ED69" s="117">
        <f t="shared" si="492"/>
        <v>876.65300000000002</v>
      </c>
      <c r="EE69" s="117">
        <f t="shared" si="492"/>
        <v>876.40499999999997</v>
      </c>
      <c r="EF69" s="117">
        <f t="shared" si="492"/>
        <v>0.248</v>
      </c>
      <c r="EG69" s="117">
        <f t="shared" si="492"/>
        <v>2149.6799999999998</v>
      </c>
      <c r="EH69" s="117">
        <f t="shared" si="492"/>
        <v>2149.04</v>
      </c>
      <c r="EI69" s="117">
        <f t="shared" si="492"/>
        <v>0.64000000000000012</v>
      </c>
      <c r="EJ69" s="51">
        <f t="shared" si="387"/>
        <v>-709.26427986002523</v>
      </c>
      <c r="EK69" s="51">
        <f t="shared" si="387"/>
        <v>-708.98100618502531</v>
      </c>
      <c r="EL69" s="51">
        <f t="shared" si="387"/>
        <v>-0.283273675</v>
      </c>
      <c r="EM69" s="114">
        <f t="shared" si="493"/>
        <v>176.21303109555836</v>
      </c>
      <c r="EN69" s="114">
        <f>SUM('[1]ПОЛНАЯ СЕБЕСТОИМОСТЬ ВОДА 2020'!BN217)/3</f>
        <v>176.15400068722502</v>
      </c>
      <c r="EO69" s="114">
        <f>SUM('[1]ПОЛНАЯ СЕБЕСТОИМОСТЬ ВОДА 2020'!BO217)/3</f>
        <v>5.9030408333333333E-2</v>
      </c>
      <c r="EP69" s="115">
        <f t="shared" si="494"/>
        <v>0</v>
      </c>
      <c r="EQ69" s="115">
        <f>SUM('[1]ПОЛНАЯ СЕБЕСТОИМОСТЬ ВОДА 2020'!BQ217)</f>
        <v>0</v>
      </c>
      <c r="ER69" s="115">
        <f>SUM('[1]ПОЛНАЯ СЕБЕСТОИМОСТЬ ВОДА 2020'!BR217)</f>
        <v>0</v>
      </c>
      <c r="ES69" s="116">
        <f t="shared" si="564"/>
        <v>225.28</v>
      </c>
      <c r="ET69" s="116">
        <v>225.24</v>
      </c>
      <c r="EU69" s="122">
        <v>0.04</v>
      </c>
      <c r="EV69" s="114">
        <f t="shared" si="496"/>
        <v>176.21303109555836</v>
      </c>
      <c r="EW69" s="114">
        <f t="shared" si="497"/>
        <v>176.15400068722502</v>
      </c>
      <c r="EX69" s="114">
        <f t="shared" si="498"/>
        <v>5.9030408333333333E-2</v>
      </c>
      <c r="EY69" s="115">
        <f t="shared" si="499"/>
        <v>0</v>
      </c>
      <c r="EZ69" s="115">
        <f>SUM('[1]ПОЛНАЯ СЕБЕСТОИМОСТЬ ВОДА 2020'!BT217)</f>
        <v>0</v>
      </c>
      <c r="FA69" s="115">
        <f>SUM('[1]ПОЛНАЯ СЕБЕСТОИМОСТЬ ВОДА 2020'!BU217)</f>
        <v>0</v>
      </c>
      <c r="FB69" s="116">
        <f t="shared" si="565"/>
        <v>230.52</v>
      </c>
      <c r="FC69" s="116">
        <v>230.46</v>
      </c>
      <c r="FD69" s="116">
        <v>0.06</v>
      </c>
      <c r="FE69" s="114">
        <f t="shared" si="501"/>
        <v>176.21303109555836</v>
      </c>
      <c r="FF69" s="114">
        <f t="shared" si="502"/>
        <v>176.15400068722502</v>
      </c>
      <c r="FG69" s="114">
        <f t="shared" si="503"/>
        <v>5.9030408333333333E-2</v>
      </c>
      <c r="FH69" s="115">
        <f t="shared" si="443"/>
        <v>0</v>
      </c>
      <c r="FI69" s="115">
        <f>SUM('[1]ПОЛНАЯ СЕБЕСТОИМОСТЬ ВОДА 2020'!BW217)</f>
        <v>0</v>
      </c>
      <c r="FJ69" s="115">
        <f>SUM('[1]ПОЛНАЯ СЕБЕСТОИМОСТЬ ВОДА 2020'!BX217)</f>
        <v>0</v>
      </c>
      <c r="FK69" s="116">
        <f t="shared" si="566"/>
        <v>228.78700000000001</v>
      </c>
      <c r="FL69" s="116">
        <v>228.72</v>
      </c>
      <c r="FM69" s="122">
        <v>6.7000000000000004E-2</v>
      </c>
      <c r="FN69" s="58">
        <f t="shared" si="505"/>
        <v>528.63909328667512</v>
      </c>
      <c r="FO69" s="58">
        <f t="shared" si="505"/>
        <v>528.46200206167509</v>
      </c>
      <c r="FP69" s="58">
        <f t="shared" si="505"/>
        <v>0.17709122499999999</v>
      </c>
      <c r="FQ69" s="75">
        <f t="shared" si="505"/>
        <v>0</v>
      </c>
      <c r="FR69" s="75">
        <f t="shared" si="505"/>
        <v>0</v>
      </c>
      <c r="FS69" s="75">
        <f t="shared" si="505"/>
        <v>0</v>
      </c>
      <c r="FT69" s="75">
        <f t="shared" si="505"/>
        <v>684.58699999999999</v>
      </c>
      <c r="FU69" s="75">
        <f t="shared" si="505"/>
        <v>684.42000000000007</v>
      </c>
      <c r="FV69" s="75">
        <f t="shared" si="505"/>
        <v>0.16700000000000001</v>
      </c>
      <c r="FW69" s="76">
        <f t="shared" si="389"/>
        <v>-528.63909328667512</v>
      </c>
      <c r="FX69" s="76">
        <f t="shared" si="389"/>
        <v>-528.46200206167509</v>
      </c>
      <c r="FY69" s="76">
        <f t="shared" si="389"/>
        <v>-0.17709122499999999</v>
      </c>
      <c r="FZ69" s="58">
        <f t="shared" si="506"/>
        <v>2114.5563731467005</v>
      </c>
      <c r="GA69" s="58">
        <f t="shared" si="506"/>
        <v>2113.8480082467004</v>
      </c>
      <c r="GB69" s="58">
        <f t="shared" si="506"/>
        <v>0.70836489999999996</v>
      </c>
      <c r="GC69" s="75">
        <f t="shared" si="506"/>
        <v>876.65300000000002</v>
      </c>
      <c r="GD69" s="75">
        <f t="shared" si="506"/>
        <v>876.40499999999997</v>
      </c>
      <c r="GE69" s="75">
        <f t="shared" si="506"/>
        <v>0.248</v>
      </c>
      <c r="GF69" s="75">
        <f t="shared" si="506"/>
        <v>2834.2669999999998</v>
      </c>
      <c r="GG69" s="75">
        <f t="shared" si="506"/>
        <v>2833.46</v>
      </c>
      <c r="GH69" s="75">
        <f t="shared" si="506"/>
        <v>0.80700000000000016</v>
      </c>
      <c r="GI69" s="76">
        <f t="shared" si="391"/>
        <v>-1237.9033731467005</v>
      </c>
      <c r="GJ69" s="76">
        <f t="shared" si="391"/>
        <v>-1237.4430082467004</v>
      </c>
      <c r="GK69" s="76">
        <f t="shared" si="391"/>
        <v>-0.46036489999999997</v>
      </c>
      <c r="GL69" s="102"/>
      <c r="GM69" s="78">
        <f t="shared" si="392"/>
        <v>2114.5563731467005</v>
      </c>
    </row>
    <row r="70" spans="1:195" ht="18.75" x14ac:dyDescent="0.3">
      <c r="A70" s="118" t="s">
        <v>84</v>
      </c>
      <c r="B70" s="114">
        <f t="shared" si="449"/>
        <v>1.3906955374249999</v>
      </c>
      <c r="C70" s="114">
        <f>SUM('[1]ПОЛНАЯ СЕБЕСТОИМОСТЬ ВОДА 2020'!C218)/3</f>
        <v>1.3901999174249999</v>
      </c>
      <c r="D70" s="114">
        <f>SUM('[1]ПОЛНАЯ СЕБЕСТОИМОСТЬ ВОДА 2020'!D218)/3</f>
        <v>4.9562E-4</v>
      </c>
      <c r="E70" s="115">
        <f t="shared" si="450"/>
        <v>0.45312000000000002</v>
      </c>
      <c r="F70" s="115">
        <f>SUM('[1]ПОЛНАЯ СЕБЕСТОИМОСТЬ ВОДА 2020'!F218)</f>
        <v>0.45300000000000001</v>
      </c>
      <c r="G70" s="115">
        <f>SUM('[1]ПОЛНАЯ СЕБЕСТОИМОСТЬ ВОДА 2020'!G218)</f>
        <v>1.2E-4</v>
      </c>
      <c r="H70" s="116">
        <f t="shared" si="507"/>
        <v>6.92</v>
      </c>
      <c r="I70" s="116">
        <v>6.92</v>
      </c>
      <c r="J70" s="116">
        <v>0</v>
      </c>
      <c r="K70" s="114">
        <f t="shared" si="452"/>
        <v>1.3906955374249999</v>
      </c>
      <c r="L70" s="114">
        <f t="shared" si="453"/>
        <v>1.3901999174249999</v>
      </c>
      <c r="M70" s="114">
        <f t="shared" si="454"/>
        <v>4.9562E-4</v>
      </c>
      <c r="N70" s="115">
        <f t="shared" si="455"/>
        <v>0.35099999999999998</v>
      </c>
      <c r="O70" s="115">
        <f>SUM('[1]ПОЛНАЯ СЕБЕСТОИМОСТЬ ВОДА 2020'!I218)</f>
        <v>0.35099999999999998</v>
      </c>
      <c r="P70" s="115">
        <f>SUM('[1]ПОЛНАЯ СЕБЕСТОИМОСТЬ ВОДА 2020'!J218)</f>
        <v>0</v>
      </c>
      <c r="Q70" s="116">
        <f t="shared" si="556"/>
        <v>6.1</v>
      </c>
      <c r="R70" s="116">
        <v>6.1</v>
      </c>
      <c r="S70" s="116">
        <v>0</v>
      </c>
      <c r="T70" s="114">
        <f t="shared" si="457"/>
        <v>1.3906955374249999</v>
      </c>
      <c r="U70" s="114">
        <f t="shared" si="458"/>
        <v>1.3901999174249999</v>
      </c>
      <c r="V70" s="114">
        <f t="shared" si="459"/>
        <v>4.9562E-4</v>
      </c>
      <c r="W70" s="115">
        <f t="shared" si="460"/>
        <v>5.21E-2</v>
      </c>
      <c r="X70" s="115">
        <f>SUM('[1]ПОЛНАЯ СЕБЕСТОИМОСТЬ ВОДА 2020'!L218)</f>
        <v>5.1999999999999998E-2</v>
      </c>
      <c r="Y70" s="115">
        <f>SUM('[1]ПОЛНАЯ СЕБЕСТОИМОСТЬ ВОДА 2020'!M218)</f>
        <v>1E-4</v>
      </c>
      <c r="Z70" s="116">
        <f t="shared" si="557"/>
        <v>6</v>
      </c>
      <c r="AA70" s="116">
        <v>6</v>
      </c>
      <c r="AB70" s="116">
        <v>0</v>
      </c>
      <c r="AC70" s="58">
        <f t="shared" si="462"/>
        <v>4.1720866122749998</v>
      </c>
      <c r="AD70" s="58">
        <f t="shared" si="462"/>
        <v>4.1705997522749998</v>
      </c>
      <c r="AE70" s="58">
        <f t="shared" si="462"/>
        <v>1.48686E-3</v>
      </c>
      <c r="AF70" s="75">
        <f t="shared" si="462"/>
        <v>0.85621999999999998</v>
      </c>
      <c r="AG70" s="75">
        <f t="shared" si="462"/>
        <v>0.85600000000000009</v>
      </c>
      <c r="AH70" s="75">
        <f t="shared" si="462"/>
        <v>2.2000000000000001E-4</v>
      </c>
      <c r="AI70" s="75">
        <f t="shared" si="462"/>
        <v>19.02</v>
      </c>
      <c r="AJ70" s="75">
        <f t="shared" si="462"/>
        <v>19.02</v>
      </c>
      <c r="AK70" s="75">
        <f t="shared" si="462"/>
        <v>0</v>
      </c>
      <c r="AL70" s="76">
        <f t="shared" si="542"/>
        <v>-3.3158666122749998</v>
      </c>
      <c r="AM70" s="76">
        <f t="shared" si="542"/>
        <v>-3.3145997522749999</v>
      </c>
      <c r="AN70" s="76">
        <f t="shared" si="542"/>
        <v>-1.2668600000000001E-3</v>
      </c>
      <c r="AO70" s="114">
        <f t="shared" si="463"/>
        <v>1.3906955374249999</v>
      </c>
      <c r="AP70" s="114">
        <f>SUM('[1]ПОЛНАЯ СЕБЕСТОИМОСТЬ ВОДА 2020'!R218)/3</f>
        <v>1.3901999174249999</v>
      </c>
      <c r="AQ70" s="114">
        <f>SUM('[1]ПОЛНАЯ СЕБЕСТОИМОСТЬ ВОДА 2020'!S218)/3</f>
        <v>4.9562E-4</v>
      </c>
      <c r="AR70" s="114">
        <f t="shared" si="464"/>
        <v>0.16006999999999999</v>
      </c>
      <c r="AS70" s="114">
        <f>SUM('[1]ПОЛНАЯ СЕБЕСТОИМОСТЬ ВОДА 2020'!U218)</f>
        <v>0.16</v>
      </c>
      <c r="AT70" s="114">
        <f>SUM('[1]ПОЛНАЯ СЕБЕСТОИМОСТЬ ВОДА 2020'!V218)</f>
        <v>6.9999999999999994E-5</v>
      </c>
      <c r="AU70" s="116">
        <f t="shared" si="558"/>
        <v>6.1310000000000002</v>
      </c>
      <c r="AV70" s="116">
        <v>6.13</v>
      </c>
      <c r="AW70" s="121">
        <v>1E-3</v>
      </c>
      <c r="AX70" s="114">
        <f t="shared" si="466"/>
        <v>1.3906955374249999</v>
      </c>
      <c r="AY70" s="114">
        <f t="shared" si="467"/>
        <v>1.3901999174249999</v>
      </c>
      <c r="AZ70" s="114">
        <f t="shared" si="468"/>
        <v>4.9562E-4</v>
      </c>
      <c r="BA70" s="114">
        <f t="shared" si="469"/>
        <v>0</v>
      </c>
      <c r="BB70" s="114">
        <f>SUM('[1]ПОЛНАЯ СЕБЕСТОИМОСТЬ ВОДА 2020'!X218)</f>
        <v>0</v>
      </c>
      <c r="BC70" s="114">
        <f>SUM('[1]ПОЛНАЯ СЕБЕСТОИМОСТЬ ВОДА 2020'!Y218)</f>
        <v>0</v>
      </c>
      <c r="BD70" s="116">
        <f t="shared" si="559"/>
        <v>5.9119999999999999</v>
      </c>
      <c r="BE70" s="116">
        <v>5.91</v>
      </c>
      <c r="BF70" s="121">
        <v>2E-3</v>
      </c>
      <c r="BG70" s="114">
        <f t="shared" si="471"/>
        <v>1.3906955374249999</v>
      </c>
      <c r="BH70" s="114">
        <f t="shared" si="472"/>
        <v>1.3901999174249999</v>
      </c>
      <c r="BI70" s="114">
        <f t="shared" si="473"/>
        <v>4.9562E-4</v>
      </c>
      <c r="BJ70" s="115">
        <f t="shared" si="474"/>
        <v>0</v>
      </c>
      <c r="BK70" s="115">
        <f>SUM('[1]ПОЛНАЯ СЕБЕСТОИМОСТЬ ВОДА 2020'!AA218)</f>
        <v>0</v>
      </c>
      <c r="BL70" s="115">
        <f>SUM('[1]ПОЛНАЯ СЕБЕСТОИМОСТЬ ВОДА 2020'!AB218)</f>
        <v>0</v>
      </c>
      <c r="BM70" s="116">
        <f t="shared" si="560"/>
        <v>4.6900000000000004</v>
      </c>
      <c r="BN70" s="116">
        <v>4.6900000000000004</v>
      </c>
      <c r="BO70" s="116">
        <v>0</v>
      </c>
      <c r="BP70" s="58">
        <f t="shared" si="476"/>
        <v>4.1720866122749998</v>
      </c>
      <c r="BQ70" s="58">
        <f t="shared" si="476"/>
        <v>4.1705997522749998</v>
      </c>
      <c r="BR70" s="58">
        <f t="shared" si="476"/>
        <v>1.48686E-3</v>
      </c>
      <c r="BS70" s="117">
        <f t="shared" si="476"/>
        <v>0.16006999999999999</v>
      </c>
      <c r="BT70" s="117">
        <f t="shared" si="476"/>
        <v>0.16</v>
      </c>
      <c r="BU70" s="117">
        <f t="shared" si="476"/>
        <v>6.9999999999999994E-5</v>
      </c>
      <c r="BV70" s="117">
        <f t="shared" si="476"/>
        <v>16.733000000000001</v>
      </c>
      <c r="BW70" s="117">
        <f t="shared" si="476"/>
        <v>16.73</v>
      </c>
      <c r="BX70" s="117">
        <f t="shared" si="476"/>
        <v>3.0000000000000001E-3</v>
      </c>
      <c r="BY70" s="51"/>
      <c r="BZ70" s="51"/>
      <c r="CA70" s="51"/>
      <c r="CB70" s="58">
        <f t="shared" si="477"/>
        <v>8.3441732245499995</v>
      </c>
      <c r="CC70" s="58">
        <f t="shared" si="477"/>
        <v>8.3411995045499996</v>
      </c>
      <c r="CD70" s="58">
        <f t="shared" si="477"/>
        <v>2.97372E-3</v>
      </c>
      <c r="CE70" s="117">
        <f t="shared" si="477"/>
        <v>1.0162899999999999</v>
      </c>
      <c r="CF70" s="117">
        <f t="shared" si="477"/>
        <v>1.016</v>
      </c>
      <c r="CG70" s="117">
        <f t="shared" si="477"/>
        <v>2.9E-4</v>
      </c>
      <c r="CH70" s="117">
        <f t="shared" si="477"/>
        <v>35.753</v>
      </c>
      <c r="CI70" s="117">
        <f t="shared" si="477"/>
        <v>35.75</v>
      </c>
      <c r="CJ70" s="117">
        <f t="shared" si="477"/>
        <v>3.0000000000000001E-3</v>
      </c>
      <c r="CK70" s="51">
        <f t="shared" si="383"/>
        <v>-7.3278832245499999</v>
      </c>
      <c r="CL70" s="51">
        <f t="shared" si="383"/>
        <v>-7.3251995045499996</v>
      </c>
      <c r="CM70" s="51">
        <f t="shared" si="383"/>
        <v>-2.6837200000000001E-3</v>
      </c>
      <c r="CN70" s="114">
        <f t="shared" si="478"/>
        <v>1.3906955374249999</v>
      </c>
      <c r="CO70" s="114">
        <f>SUM('[1]ПОЛНАЯ СЕБЕСТОИМОСТЬ ВОДА 2020'!AP218)/3</f>
        <v>1.3901999174249999</v>
      </c>
      <c r="CP70" s="114">
        <f>SUM('[1]ПОЛНАЯ СЕБЕСТОИМОСТЬ ВОДА 2020'!AQ218)/3</f>
        <v>4.9562E-4</v>
      </c>
      <c r="CQ70" s="115">
        <f t="shared" si="479"/>
        <v>0</v>
      </c>
      <c r="CR70" s="115">
        <f>SUM('[1]ПОЛНАЯ СЕБЕСТОИМОСТЬ ВОДА 2020'!AS218)</f>
        <v>0</v>
      </c>
      <c r="CS70" s="115">
        <f>SUM('[1]ПОЛНАЯ СЕБЕСТОИМОСТЬ ВОДА 2020'!AT218)</f>
        <v>0</v>
      </c>
      <c r="CT70" s="116">
        <f t="shared" si="561"/>
        <v>6.1</v>
      </c>
      <c r="CU70" s="116">
        <v>6.1</v>
      </c>
      <c r="CV70" s="116">
        <v>0</v>
      </c>
      <c r="CW70" s="114">
        <f t="shared" si="481"/>
        <v>1.3906955374249999</v>
      </c>
      <c r="CX70" s="114">
        <f t="shared" si="482"/>
        <v>1.3901999174249999</v>
      </c>
      <c r="CY70" s="114">
        <f t="shared" si="483"/>
        <v>4.9562E-4</v>
      </c>
      <c r="CZ70" s="115">
        <f t="shared" si="484"/>
        <v>0</v>
      </c>
      <c r="DA70" s="115">
        <f>SUM('[1]ПОЛНАЯ СЕБЕСТОИМОСТЬ ВОДА 2020'!AV218)</f>
        <v>0</v>
      </c>
      <c r="DB70" s="115">
        <f>SUM('[1]ПОЛНАЯ СЕБЕСТОИМОСТЬ ВОДА 2020'!AW218)</f>
        <v>0</v>
      </c>
      <c r="DC70" s="116">
        <f t="shared" si="562"/>
        <v>7.87</v>
      </c>
      <c r="DD70" s="116">
        <v>7.87</v>
      </c>
      <c r="DE70" s="116">
        <v>0</v>
      </c>
      <c r="DF70" s="114">
        <f t="shared" si="486"/>
        <v>1.3906955374249999</v>
      </c>
      <c r="DG70" s="114">
        <f t="shared" si="487"/>
        <v>1.3901999174249999</v>
      </c>
      <c r="DH70" s="114">
        <f t="shared" si="488"/>
        <v>4.9562E-4</v>
      </c>
      <c r="DI70" s="115">
        <f t="shared" si="489"/>
        <v>0</v>
      </c>
      <c r="DJ70" s="115">
        <f>SUM('[1]ПОЛНАЯ СЕБЕСТОИМОСТЬ ВОДА 2020'!AY218)</f>
        <v>0</v>
      </c>
      <c r="DK70" s="115">
        <f>SUM('[1]ПОЛНАЯ СЕБЕСТОИМОСТЬ ВОДА 2020'!AZ218)</f>
        <v>0</v>
      </c>
      <c r="DL70" s="116">
        <f t="shared" si="563"/>
        <v>7.05</v>
      </c>
      <c r="DM70" s="116">
        <v>7.05</v>
      </c>
      <c r="DN70" s="116">
        <v>0</v>
      </c>
      <c r="DO70" s="58">
        <f t="shared" si="491"/>
        <v>4.1720866122749998</v>
      </c>
      <c r="DP70" s="58">
        <f t="shared" si="491"/>
        <v>4.1705997522749998</v>
      </c>
      <c r="DQ70" s="58">
        <f t="shared" si="491"/>
        <v>1.48686E-3</v>
      </c>
      <c r="DR70" s="117">
        <f t="shared" si="491"/>
        <v>0</v>
      </c>
      <c r="DS70" s="117">
        <f t="shared" si="491"/>
        <v>0</v>
      </c>
      <c r="DT70" s="117">
        <f t="shared" si="491"/>
        <v>0</v>
      </c>
      <c r="DU70" s="117">
        <f t="shared" si="491"/>
        <v>21.02</v>
      </c>
      <c r="DV70" s="117">
        <f t="shared" si="491"/>
        <v>21.02</v>
      </c>
      <c r="DW70" s="117">
        <f t="shared" si="491"/>
        <v>0</v>
      </c>
      <c r="DX70" s="51">
        <f t="shared" si="385"/>
        <v>-4.1720866122749998</v>
      </c>
      <c r="DY70" s="51">
        <f t="shared" si="385"/>
        <v>-4.1705997522749998</v>
      </c>
      <c r="DZ70" s="51">
        <f t="shared" si="385"/>
        <v>-1.48686E-3</v>
      </c>
      <c r="EA70" s="58">
        <f t="shared" si="492"/>
        <v>12.516259836825</v>
      </c>
      <c r="EB70" s="58">
        <f t="shared" si="492"/>
        <v>12.511799256825</v>
      </c>
      <c r="EC70" s="58">
        <f t="shared" si="492"/>
        <v>4.4605800000000004E-3</v>
      </c>
      <c r="ED70" s="117">
        <f t="shared" si="492"/>
        <v>1.0162899999999999</v>
      </c>
      <c r="EE70" s="117">
        <f t="shared" si="492"/>
        <v>1.016</v>
      </c>
      <c r="EF70" s="117">
        <f t="shared" si="492"/>
        <v>2.9E-4</v>
      </c>
      <c r="EG70" s="117">
        <f t="shared" si="492"/>
        <v>56.772999999999996</v>
      </c>
      <c r="EH70" s="117">
        <f t="shared" si="492"/>
        <v>56.769999999999996</v>
      </c>
      <c r="EI70" s="117">
        <f t="shared" si="492"/>
        <v>3.0000000000000001E-3</v>
      </c>
      <c r="EJ70" s="51">
        <f t="shared" si="387"/>
        <v>-11.499969836825001</v>
      </c>
      <c r="EK70" s="51">
        <f t="shared" si="387"/>
        <v>-11.495799256825</v>
      </c>
      <c r="EL70" s="51">
        <f t="shared" si="387"/>
        <v>-4.1705800000000001E-3</v>
      </c>
      <c r="EM70" s="114">
        <f t="shared" si="493"/>
        <v>1.3906955374249999</v>
      </c>
      <c r="EN70" s="114">
        <f>SUM('[1]ПОЛНАЯ СЕБЕСТОИМОСТЬ ВОДА 2020'!BN218)/3</f>
        <v>1.3901999174249999</v>
      </c>
      <c r="EO70" s="114">
        <f>SUM('[1]ПОЛНАЯ СЕБЕСТОИМОСТЬ ВОДА 2020'!BO218)/3</f>
        <v>4.9562E-4</v>
      </c>
      <c r="EP70" s="115">
        <f t="shared" si="494"/>
        <v>0</v>
      </c>
      <c r="EQ70" s="115">
        <f>SUM('[1]ПОЛНАЯ СЕБЕСТОИМОСТЬ ВОДА 2020'!BQ218)</f>
        <v>0</v>
      </c>
      <c r="ER70" s="115">
        <f>SUM('[1]ПОЛНАЯ СЕБЕСТОИМОСТЬ ВОДА 2020'!BR218)</f>
        <v>0</v>
      </c>
      <c r="ES70" s="116">
        <f t="shared" si="564"/>
        <v>2.2200000000000002</v>
      </c>
      <c r="ET70" s="116">
        <v>2.2200000000000002</v>
      </c>
      <c r="EU70" s="122">
        <v>0</v>
      </c>
      <c r="EV70" s="114">
        <f t="shared" si="496"/>
        <v>1.3906955374249999</v>
      </c>
      <c r="EW70" s="114">
        <f t="shared" si="497"/>
        <v>1.3901999174249999</v>
      </c>
      <c r="EX70" s="114">
        <f t="shared" si="498"/>
        <v>4.9562E-4</v>
      </c>
      <c r="EY70" s="115">
        <f t="shared" si="499"/>
        <v>0</v>
      </c>
      <c r="EZ70" s="115">
        <f>SUM('[1]ПОЛНАЯ СЕБЕСТОИМОСТЬ ВОДА 2020'!BT218)</f>
        <v>0</v>
      </c>
      <c r="FA70" s="115">
        <f>SUM('[1]ПОЛНАЯ СЕБЕСТОИМОСТЬ ВОДА 2020'!BU218)</f>
        <v>0</v>
      </c>
      <c r="FB70" s="116">
        <f t="shared" si="565"/>
        <v>0.03</v>
      </c>
      <c r="FC70" s="116">
        <v>0.03</v>
      </c>
      <c r="FD70" s="116">
        <v>0</v>
      </c>
      <c r="FE70" s="114">
        <f t="shared" si="501"/>
        <v>1.3906955374249999</v>
      </c>
      <c r="FF70" s="114">
        <f t="shared" si="502"/>
        <v>1.3901999174249999</v>
      </c>
      <c r="FG70" s="114">
        <f t="shared" si="503"/>
        <v>4.9562E-4</v>
      </c>
      <c r="FH70" s="115">
        <f t="shared" si="443"/>
        <v>0</v>
      </c>
      <c r="FI70" s="115">
        <f>SUM('[1]ПОЛНАЯ СЕБЕСТОИМОСТЬ ВОДА 2020'!BW218)</f>
        <v>0</v>
      </c>
      <c r="FJ70" s="115">
        <f>SUM('[1]ПОЛНАЯ СЕБЕСТОИМОСТЬ ВОДА 2020'!BX218)</f>
        <v>0</v>
      </c>
      <c r="FK70" s="116">
        <f t="shared" si="566"/>
        <v>0.1</v>
      </c>
      <c r="FL70" s="116">
        <v>0.1</v>
      </c>
      <c r="FM70" s="122">
        <v>0</v>
      </c>
      <c r="FN70" s="58">
        <f t="shared" si="505"/>
        <v>4.1720866122749998</v>
      </c>
      <c r="FO70" s="58">
        <f t="shared" si="505"/>
        <v>4.1705997522749998</v>
      </c>
      <c r="FP70" s="58">
        <f t="shared" si="505"/>
        <v>1.48686E-3</v>
      </c>
      <c r="FQ70" s="75">
        <f t="shared" si="505"/>
        <v>0</v>
      </c>
      <c r="FR70" s="75">
        <f t="shared" si="505"/>
        <v>0</v>
      </c>
      <c r="FS70" s="75">
        <f t="shared" si="505"/>
        <v>0</v>
      </c>
      <c r="FT70" s="75">
        <f t="shared" si="505"/>
        <v>2.35</v>
      </c>
      <c r="FU70" s="75">
        <f t="shared" si="505"/>
        <v>2.35</v>
      </c>
      <c r="FV70" s="75">
        <f t="shared" si="505"/>
        <v>0</v>
      </c>
      <c r="FW70" s="76">
        <f t="shared" si="389"/>
        <v>-4.1720866122749998</v>
      </c>
      <c r="FX70" s="76">
        <f t="shared" si="389"/>
        <v>-4.1705997522749998</v>
      </c>
      <c r="FY70" s="76">
        <f t="shared" si="389"/>
        <v>-1.48686E-3</v>
      </c>
      <c r="FZ70" s="58">
        <f t="shared" si="506"/>
        <v>16.688346449099999</v>
      </c>
      <c r="GA70" s="58">
        <f t="shared" si="506"/>
        <v>16.682399009099999</v>
      </c>
      <c r="GB70" s="58">
        <f t="shared" si="506"/>
        <v>5.94744E-3</v>
      </c>
      <c r="GC70" s="75">
        <f t="shared" si="506"/>
        <v>1.0162899999999999</v>
      </c>
      <c r="GD70" s="75">
        <f t="shared" si="506"/>
        <v>1.016</v>
      </c>
      <c r="GE70" s="75">
        <f t="shared" si="506"/>
        <v>2.9E-4</v>
      </c>
      <c r="GF70" s="75">
        <f t="shared" si="506"/>
        <v>59.122999999999998</v>
      </c>
      <c r="GG70" s="75">
        <f t="shared" si="506"/>
        <v>59.12</v>
      </c>
      <c r="GH70" s="75">
        <f t="shared" si="506"/>
        <v>3.0000000000000001E-3</v>
      </c>
      <c r="GI70" s="76">
        <f t="shared" si="391"/>
        <v>-15.672056449099999</v>
      </c>
      <c r="GJ70" s="76">
        <f t="shared" si="391"/>
        <v>-15.666399009099999</v>
      </c>
      <c r="GK70" s="76">
        <f t="shared" si="391"/>
        <v>-5.6574399999999997E-3</v>
      </c>
      <c r="GL70" s="102"/>
      <c r="GM70" s="78">
        <f t="shared" si="392"/>
        <v>16.688346449099999</v>
      </c>
    </row>
    <row r="71" spans="1:195" ht="18.75" x14ac:dyDescent="0.3">
      <c r="A71" s="118" t="s">
        <v>85</v>
      </c>
      <c r="B71" s="114">
        <f t="shared" si="449"/>
        <v>5.7750361128249992</v>
      </c>
      <c r="C71" s="114">
        <f>SUM('[1]ПОЛНАЯ СЕБЕСТОИМОСТЬ ВОДА 2020'!C219)/3</f>
        <v>5.7731155853249989</v>
      </c>
      <c r="D71" s="114">
        <f>SUM('[1]ПОЛНАЯ СЕБЕСТОИМОСТЬ ВОДА 2020'!D219)/3</f>
        <v>1.9205275E-3</v>
      </c>
      <c r="E71" s="115">
        <f t="shared" si="450"/>
        <v>9.0730000000000004</v>
      </c>
      <c r="F71" s="115">
        <f>SUM('[1]ПОЛНАЯ СЕБЕСТОИМОСТЬ ВОДА 2020'!F219)</f>
        <v>9.0709999999999997</v>
      </c>
      <c r="G71" s="115">
        <f>SUM('[1]ПОЛНАЯ СЕБЕСТОИМОСТЬ ВОДА 2020'!G219)</f>
        <v>2E-3</v>
      </c>
      <c r="H71" s="116">
        <f t="shared" si="507"/>
        <v>11.5</v>
      </c>
      <c r="I71" s="116">
        <v>11.5</v>
      </c>
      <c r="J71" s="116">
        <v>0</v>
      </c>
      <c r="K71" s="114">
        <f t="shared" si="452"/>
        <v>5.7750361128249992</v>
      </c>
      <c r="L71" s="114">
        <f t="shared" si="453"/>
        <v>5.7731155853249989</v>
      </c>
      <c r="M71" s="114">
        <f t="shared" si="454"/>
        <v>1.9205275E-3</v>
      </c>
      <c r="N71" s="115">
        <f t="shared" si="455"/>
        <v>9.8950000000000014</v>
      </c>
      <c r="O71" s="115">
        <f>SUM('[1]ПОЛНАЯ СЕБЕСТОИМОСТЬ ВОДА 2020'!I219)</f>
        <v>9.8930000000000007</v>
      </c>
      <c r="P71" s="115">
        <f>SUM('[1]ПОЛНАЯ СЕБЕСТОИМОСТЬ ВОДА 2020'!J219)</f>
        <v>2E-3</v>
      </c>
      <c r="Q71" s="116">
        <f t="shared" si="556"/>
        <v>10.4</v>
      </c>
      <c r="R71" s="116">
        <v>10.4</v>
      </c>
      <c r="S71" s="116">
        <v>0</v>
      </c>
      <c r="T71" s="114">
        <f t="shared" si="457"/>
        <v>5.7750361128249992</v>
      </c>
      <c r="U71" s="114">
        <f t="shared" si="458"/>
        <v>5.7731155853249989</v>
      </c>
      <c r="V71" s="114">
        <f t="shared" si="459"/>
        <v>1.9205275E-3</v>
      </c>
      <c r="W71" s="115">
        <f t="shared" si="460"/>
        <v>7.6418499999999998</v>
      </c>
      <c r="X71" s="115">
        <f>SUM('[1]ПОЛНАЯ СЕБЕСТОИМОСТЬ ВОДА 2020'!L219)</f>
        <v>7.64</v>
      </c>
      <c r="Y71" s="115">
        <f>SUM('[1]ПОЛНАЯ СЕБЕСТОИМОСТЬ ВОДА 2020'!M219)</f>
        <v>1.8500000000000001E-3</v>
      </c>
      <c r="Z71" s="116">
        <f t="shared" si="557"/>
        <v>8.42</v>
      </c>
      <c r="AA71" s="116">
        <v>8.42</v>
      </c>
      <c r="AB71" s="116">
        <v>0</v>
      </c>
      <c r="AC71" s="58">
        <f t="shared" si="462"/>
        <v>17.325108338474998</v>
      </c>
      <c r="AD71" s="58">
        <f t="shared" si="462"/>
        <v>17.319346755974998</v>
      </c>
      <c r="AE71" s="58">
        <f t="shared" si="462"/>
        <v>5.7615825000000001E-3</v>
      </c>
      <c r="AF71" s="75">
        <f t="shared" si="462"/>
        <v>26.609850000000002</v>
      </c>
      <c r="AG71" s="75">
        <f t="shared" si="462"/>
        <v>26.603999999999999</v>
      </c>
      <c r="AH71" s="75">
        <f t="shared" si="462"/>
        <v>5.8500000000000002E-3</v>
      </c>
      <c r="AI71" s="75">
        <f t="shared" si="462"/>
        <v>30.32</v>
      </c>
      <c r="AJ71" s="75">
        <f t="shared" si="462"/>
        <v>30.32</v>
      </c>
      <c r="AK71" s="75">
        <f t="shared" si="462"/>
        <v>0</v>
      </c>
      <c r="AL71" s="76">
        <f t="shared" si="542"/>
        <v>9.284741661525004</v>
      </c>
      <c r="AM71" s="76">
        <f t="shared" si="542"/>
        <v>9.2846532440250016</v>
      </c>
      <c r="AN71" s="76">
        <f t="shared" si="542"/>
        <v>8.8417500000000093E-5</v>
      </c>
      <c r="AO71" s="114">
        <f t="shared" si="463"/>
        <v>5.7750361128249992</v>
      </c>
      <c r="AP71" s="114">
        <f>SUM('[1]ПОЛНАЯ СЕБЕСТОИМОСТЬ ВОДА 2020'!R219)/3</f>
        <v>5.7731155853249989</v>
      </c>
      <c r="AQ71" s="114">
        <f>SUM('[1]ПОЛНАЯ СЕБЕСТОИМОСТЬ ВОДА 2020'!S219)/3</f>
        <v>1.9205275E-3</v>
      </c>
      <c r="AR71" s="114">
        <f t="shared" si="464"/>
        <v>7.3230000000000004</v>
      </c>
      <c r="AS71" s="114">
        <f>SUM('[1]ПОЛНАЯ СЕБЕСТОИМОСТЬ ВОДА 2020'!U219)</f>
        <v>7.32</v>
      </c>
      <c r="AT71" s="114">
        <f>SUM('[1]ПОЛНАЯ СЕБЕСТОИМОСТЬ ВОДА 2020'!V219)</f>
        <v>3.0000000000000001E-3</v>
      </c>
      <c r="AU71" s="116">
        <f t="shared" si="558"/>
        <v>6.4719999999999995</v>
      </c>
      <c r="AV71" s="116">
        <v>6.47</v>
      </c>
      <c r="AW71" s="121">
        <v>2E-3</v>
      </c>
      <c r="AX71" s="114">
        <f t="shared" si="466"/>
        <v>5.7750361128249992</v>
      </c>
      <c r="AY71" s="114">
        <f t="shared" si="467"/>
        <v>5.7731155853249989</v>
      </c>
      <c r="AZ71" s="114">
        <f t="shared" si="468"/>
        <v>1.9205275E-3</v>
      </c>
      <c r="BA71" s="114">
        <f t="shared" si="469"/>
        <v>0</v>
      </c>
      <c r="BB71" s="114">
        <f>SUM('[1]ПОЛНАЯ СЕБЕСТОИМОСТЬ ВОДА 2020'!X219)</f>
        <v>0</v>
      </c>
      <c r="BC71" s="114">
        <f>SUM('[1]ПОЛНАЯ СЕБЕСТОИМОСТЬ ВОДА 2020'!Y219)</f>
        <v>0</v>
      </c>
      <c r="BD71" s="116">
        <f t="shared" si="559"/>
        <v>2.4209999999999998</v>
      </c>
      <c r="BE71" s="116">
        <v>2.42</v>
      </c>
      <c r="BF71" s="121">
        <v>1E-3</v>
      </c>
      <c r="BG71" s="114">
        <f t="shared" si="471"/>
        <v>5.7750361128249992</v>
      </c>
      <c r="BH71" s="114">
        <f t="shared" si="472"/>
        <v>5.7731155853249989</v>
      </c>
      <c r="BI71" s="114">
        <f t="shared" si="473"/>
        <v>1.9205275E-3</v>
      </c>
      <c r="BJ71" s="115">
        <f t="shared" si="474"/>
        <v>0</v>
      </c>
      <c r="BK71" s="115">
        <f>SUM('[1]ПОЛНАЯ СЕБЕСТОИМОСТЬ ВОДА 2020'!AA219)</f>
        <v>0</v>
      </c>
      <c r="BL71" s="115">
        <f>SUM('[1]ПОЛНАЯ СЕБЕСТОИМОСТЬ ВОДА 2020'!AB219)</f>
        <v>0</v>
      </c>
      <c r="BM71" s="116">
        <f t="shared" si="560"/>
        <v>0</v>
      </c>
      <c r="BN71" s="116">
        <v>0</v>
      </c>
      <c r="BO71" s="116">
        <v>0</v>
      </c>
      <c r="BP71" s="58">
        <f t="shared" si="476"/>
        <v>17.325108338474998</v>
      </c>
      <c r="BQ71" s="58">
        <f t="shared" si="476"/>
        <v>17.319346755974998</v>
      </c>
      <c r="BR71" s="58">
        <f t="shared" si="476"/>
        <v>5.7615825000000001E-3</v>
      </c>
      <c r="BS71" s="117">
        <f t="shared" si="476"/>
        <v>7.3230000000000004</v>
      </c>
      <c r="BT71" s="117">
        <f t="shared" si="476"/>
        <v>7.32</v>
      </c>
      <c r="BU71" s="117">
        <f t="shared" si="476"/>
        <v>3.0000000000000001E-3</v>
      </c>
      <c r="BV71" s="117">
        <f t="shared" si="476"/>
        <v>8.8929999999999989</v>
      </c>
      <c r="BW71" s="117">
        <f t="shared" si="476"/>
        <v>8.89</v>
      </c>
      <c r="BX71" s="117">
        <f t="shared" si="476"/>
        <v>3.0000000000000001E-3</v>
      </c>
      <c r="BY71" s="51"/>
      <c r="BZ71" s="51"/>
      <c r="CA71" s="51"/>
      <c r="CB71" s="58">
        <f t="shared" si="477"/>
        <v>34.650216676949995</v>
      </c>
      <c r="CC71" s="58">
        <f t="shared" si="477"/>
        <v>34.638693511949995</v>
      </c>
      <c r="CD71" s="58">
        <f t="shared" si="477"/>
        <v>1.1523165E-2</v>
      </c>
      <c r="CE71" s="117">
        <f t="shared" si="477"/>
        <v>33.932850000000002</v>
      </c>
      <c r="CF71" s="117">
        <f t="shared" si="477"/>
        <v>33.923999999999999</v>
      </c>
      <c r="CG71" s="117">
        <f t="shared" si="477"/>
        <v>8.8500000000000002E-3</v>
      </c>
      <c r="CH71" s="117">
        <f t="shared" si="477"/>
        <v>39.213000000000001</v>
      </c>
      <c r="CI71" s="117">
        <f t="shared" si="477"/>
        <v>39.21</v>
      </c>
      <c r="CJ71" s="117">
        <f t="shared" si="477"/>
        <v>3.0000000000000001E-3</v>
      </c>
      <c r="CK71" s="51">
        <f t="shared" si="383"/>
        <v>-0.71736667694999312</v>
      </c>
      <c r="CL71" s="51">
        <f t="shared" si="383"/>
        <v>-0.71469351194999575</v>
      </c>
      <c r="CM71" s="51">
        <f t="shared" si="383"/>
        <v>-2.6731649999999999E-3</v>
      </c>
      <c r="CN71" s="114">
        <f t="shared" si="478"/>
        <v>5.7750361128249992</v>
      </c>
      <c r="CO71" s="114">
        <f>SUM('[1]ПОЛНАЯ СЕБЕСТОИМОСТЬ ВОДА 2020'!AP219)/3</f>
        <v>5.7731155853249989</v>
      </c>
      <c r="CP71" s="114">
        <f>SUM('[1]ПОЛНАЯ СЕБЕСТОИМОСТЬ ВОДА 2020'!AQ219)/3</f>
        <v>1.9205275E-3</v>
      </c>
      <c r="CQ71" s="115">
        <f t="shared" si="479"/>
        <v>0</v>
      </c>
      <c r="CR71" s="115">
        <f>SUM('[1]ПОЛНАЯ СЕБЕСТОИМОСТЬ ВОДА 2020'!AS219)</f>
        <v>0</v>
      </c>
      <c r="CS71" s="115">
        <f>SUM('[1]ПОЛНАЯ СЕБЕСТОИМОСТЬ ВОДА 2020'!AT219)</f>
        <v>0</v>
      </c>
      <c r="CT71" s="116">
        <f t="shared" si="561"/>
        <v>0</v>
      </c>
      <c r="CU71" s="116">
        <v>0</v>
      </c>
      <c r="CV71" s="116">
        <v>0</v>
      </c>
      <c r="CW71" s="114">
        <f t="shared" si="481"/>
        <v>5.7750361128249992</v>
      </c>
      <c r="CX71" s="114">
        <f t="shared" si="482"/>
        <v>5.7731155853249989</v>
      </c>
      <c r="CY71" s="114">
        <f t="shared" si="483"/>
        <v>1.9205275E-3</v>
      </c>
      <c r="CZ71" s="115">
        <f t="shared" si="484"/>
        <v>0</v>
      </c>
      <c r="DA71" s="115">
        <f>SUM('[1]ПОЛНАЯ СЕБЕСТОИМОСТЬ ВОДА 2020'!AV219)</f>
        <v>0</v>
      </c>
      <c r="DB71" s="115">
        <f>SUM('[1]ПОЛНАЯ СЕБЕСТОИМОСТЬ ВОДА 2020'!AW219)</f>
        <v>0</v>
      </c>
      <c r="DC71" s="116">
        <f t="shared" si="562"/>
        <v>0</v>
      </c>
      <c r="DD71" s="116">
        <v>0</v>
      </c>
      <c r="DE71" s="116">
        <v>0</v>
      </c>
      <c r="DF71" s="114">
        <f t="shared" si="486"/>
        <v>5.7750361128249992</v>
      </c>
      <c r="DG71" s="114">
        <f t="shared" si="487"/>
        <v>5.7731155853249989</v>
      </c>
      <c r="DH71" s="114">
        <f t="shared" si="488"/>
        <v>1.9205275E-3</v>
      </c>
      <c r="DI71" s="115">
        <f t="shared" si="489"/>
        <v>0</v>
      </c>
      <c r="DJ71" s="115">
        <f>SUM('[1]ПОЛНАЯ СЕБЕСТОИМОСТЬ ВОДА 2020'!AY219)</f>
        <v>0</v>
      </c>
      <c r="DK71" s="115">
        <f>SUM('[1]ПОЛНАЯ СЕБЕСТОИМОСТЬ ВОДА 2020'!AZ219)</f>
        <v>0</v>
      </c>
      <c r="DL71" s="116">
        <f t="shared" si="563"/>
        <v>1.66</v>
      </c>
      <c r="DM71" s="116">
        <v>1.66</v>
      </c>
      <c r="DN71" s="116">
        <v>0</v>
      </c>
      <c r="DO71" s="58">
        <f t="shared" si="491"/>
        <v>17.325108338474998</v>
      </c>
      <c r="DP71" s="58">
        <f t="shared" si="491"/>
        <v>17.319346755974998</v>
      </c>
      <c r="DQ71" s="58">
        <f t="shared" si="491"/>
        <v>5.7615825000000001E-3</v>
      </c>
      <c r="DR71" s="117">
        <f t="shared" si="491"/>
        <v>0</v>
      </c>
      <c r="DS71" s="117">
        <f t="shared" si="491"/>
        <v>0</v>
      </c>
      <c r="DT71" s="117">
        <f t="shared" si="491"/>
        <v>0</v>
      </c>
      <c r="DU71" s="117">
        <f t="shared" si="491"/>
        <v>1.66</v>
      </c>
      <c r="DV71" s="117">
        <f t="shared" si="491"/>
        <v>1.66</v>
      </c>
      <c r="DW71" s="117">
        <f t="shared" si="491"/>
        <v>0</v>
      </c>
      <c r="DX71" s="51">
        <f t="shared" si="385"/>
        <v>-17.325108338474998</v>
      </c>
      <c r="DY71" s="51">
        <f t="shared" si="385"/>
        <v>-17.319346755974998</v>
      </c>
      <c r="DZ71" s="51">
        <f t="shared" si="385"/>
        <v>-5.7615825000000001E-3</v>
      </c>
      <c r="EA71" s="58">
        <f t="shared" si="492"/>
        <v>51.975325015424993</v>
      </c>
      <c r="EB71" s="58">
        <f t="shared" si="492"/>
        <v>51.958040267924993</v>
      </c>
      <c r="EC71" s="58">
        <f t="shared" si="492"/>
        <v>1.7284747499999999E-2</v>
      </c>
      <c r="ED71" s="117">
        <f t="shared" si="492"/>
        <v>33.932850000000002</v>
      </c>
      <c r="EE71" s="117">
        <f t="shared" si="492"/>
        <v>33.923999999999999</v>
      </c>
      <c r="EF71" s="117">
        <f t="shared" si="492"/>
        <v>8.8500000000000002E-3</v>
      </c>
      <c r="EG71" s="117">
        <f t="shared" si="492"/>
        <v>40.872999999999998</v>
      </c>
      <c r="EH71" s="117">
        <f t="shared" si="492"/>
        <v>40.869999999999997</v>
      </c>
      <c r="EI71" s="117">
        <f t="shared" si="492"/>
        <v>3.0000000000000001E-3</v>
      </c>
      <c r="EJ71" s="51">
        <f t="shared" si="387"/>
        <v>-18.042475015424991</v>
      </c>
      <c r="EK71" s="51">
        <f t="shared" si="387"/>
        <v>-18.034040267924993</v>
      </c>
      <c r="EL71" s="51">
        <f t="shared" si="387"/>
        <v>-8.4347474999999991E-3</v>
      </c>
      <c r="EM71" s="114">
        <f t="shared" si="493"/>
        <v>5.7750361128249992</v>
      </c>
      <c r="EN71" s="114">
        <f>SUM('[1]ПОЛНАЯ СЕБЕСТОИМОСТЬ ВОДА 2020'!BN219)/3</f>
        <v>5.7731155853249989</v>
      </c>
      <c r="EO71" s="114">
        <f>SUM('[1]ПОЛНАЯ СЕБЕСТОИМОСТЬ ВОДА 2020'!BO219)/3</f>
        <v>1.9205275E-3</v>
      </c>
      <c r="EP71" s="115">
        <f t="shared" si="494"/>
        <v>0</v>
      </c>
      <c r="EQ71" s="115">
        <f>SUM('[1]ПОЛНАЯ СЕБЕСТОИМОСТЬ ВОДА 2020'!BQ219)</f>
        <v>0</v>
      </c>
      <c r="ER71" s="115">
        <f>SUM('[1]ПОЛНАЯ СЕБЕСТОИМОСТЬ ВОДА 2020'!BR219)</f>
        <v>0</v>
      </c>
      <c r="ES71" s="116">
        <f t="shared" si="564"/>
        <v>6.2110000000000003</v>
      </c>
      <c r="ET71" s="116">
        <v>6.21</v>
      </c>
      <c r="EU71" s="122">
        <v>1E-3</v>
      </c>
      <c r="EV71" s="114">
        <f t="shared" si="496"/>
        <v>5.7750361128249992</v>
      </c>
      <c r="EW71" s="114">
        <f t="shared" si="497"/>
        <v>5.7731155853249989</v>
      </c>
      <c r="EX71" s="114">
        <f t="shared" si="498"/>
        <v>1.9205275E-3</v>
      </c>
      <c r="EY71" s="115">
        <f t="shared" si="499"/>
        <v>0</v>
      </c>
      <c r="EZ71" s="115">
        <f>SUM('[1]ПОЛНАЯ СЕБЕСТОИМОСТЬ ВОДА 2020'!BT219)</f>
        <v>0</v>
      </c>
      <c r="FA71" s="115">
        <f>SUM('[1]ПОЛНАЯ СЕБЕСТОИМОСТЬ ВОДА 2020'!BU219)</f>
        <v>0</v>
      </c>
      <c r="FB71" s="116">
        <f t="shared" si="565"/>
        <v>8.36</v>
      </c>
      <c r="FC71" s="116">
        <v>8.36</v>
      </c>
      <c r="FD71" s="116">
        <v>0</v>
      </c>
      <c r="FE71" s="114">
        <f t="shared" si="501"/>
        <v>5.7750361128249992</v>
      </c>
      <c r="FF71" s="114">
        <f t="shared" si="502"/>
        <v>5.7731155853249989</v>
      </c>
      <c r="FG71" s="114">
        <f t="shared" si="503"/>
        <v>1.9205275E-3</v>
      </c>
      <c r="FH71" s="115">
        <f t="shared" si="443"/>
        <v>0</v>
      </c>
      <c r="FI71" s="115">
        <f>SUM('[1]ПОЛНАЯ СЕБЕСТОИМОСТЬ ВОДА 2020'!BW219)</f>
        <v>0</v>
      </c>
      <c r="FJ71" s="115">
        <f>SUM('[1]ПОЛНАЯ СЕБЕСТОИМОСТЬ ВОДА 2020'!BX219)</f>
        <v>0</v>
      </c>
      <c r="FK71" s="116">
        <f t="shared" si="566"/>
        <v>8.0520000000000014</v>
      </c>
      <c r="FL71" s="116">
        <v>8.0500000000000007</v>
      </c>
      <c r="FM71" s="122">
        <v>2E-3</v>
      </c>
      <c r="FN71" s="58">
        <f t="shared" si="505"/>
        <v>17.325108338474998</v>
      </c>
      <c r="FO71" s="58">
        <f t="shared" si="505"/>
        <v>17.319346755974998</v>
      </c>
      <c r="FP71" s="58">
        <f t="shared" si="505"/>
        <v>5.7615825000000001E-3</v>
      </c>
      <c r="FQ71" s="75">
        <f t="shared" si="505"/>
        <v>0</v>
      </c>
      <c r="FR71" s="75">
        <f t="shared" si="505"/>
        <v>0</v>
      </c>
      <c r="FS71" s="75">
        <f t="shared" si="505"/>
        <v>0</v>
      </c>
      <c r="FT71" s="75">
        <f t="shared" si="505"/>
        <v>22.623000000000001</v>
      </c>
      <c r="FU71" s="75">
        <f t="shared" si="505"/>
        <v>22.62</v>
      </c>
      <c r="FV71" s="75">
        <f t="shared" si="505"/>
        <v>3.0000000000000001E-3</v>
      </c>
      <c r="FW71" s="76">
        <f t="shared" si="389"/>
        <v>-17.325108338474998</v>
      </c>
      <c r="FX71" s="76">
        <f t="shared" si="389"/>
        <v>-17.319346755974998</v>
      </c>
      <c r="FY71" s="76">
        <f t="shared" si="389"/>
        <v>-5.7615825000000001E-3</v>
      </c>
      <c r="FZ71" s="58">
        <f t="shared" si="506"/>
        <v>69.30043335389999</v>
      </c>
      <c r="GA71" s="58">
        <f t="shared" si="506"/>
        <v>69.27738702389999</v>
      </c>
      <c r="GB71" s="58">
        <f t="shared" si="506"/>
        <v>2.304633E-2</v>
      </c>
      <c r="GC71" s="75">
        <f t="shared" si="506"/>
        <v>33.932850000000002</v>
      </c>
      <c r="GD71" s="75">
        <f t="shared" si="506"/>
        <v>33.923999999999999</v>
      </c>
      <c r="GE71" s="75">
        <f t="shared" si="506"/>
        <v>8.8500000000000002E-3</v>
      </c>
      <c r="GF71" s="75">
        <f t="shared" si="506"/>
        <v>63.495999999999995</v>
      </c>
      <c r="GG71" s="75">
        <f t="shared" si="506"/>
        <v>63.489999999999995</v>
      </c>
      <c r="GH71" s="75">
        <f t="shared" si="506"/>
        <v>6.0000000000000001E-3</v>
      </c>
      <c r="GI71" s="76">
        <f t="shared" si="391"/>
        <v>-35.367583353899988</v>
      </c>
      <c r="GJ71" s="76">
        <f t="shared" si="391"/>
        <v>-35.353387023899991</v>
      </c>
      <c r="GK71" s="76">
        <f t="shared" si="391"/>
        <v>-1.419633E-2</v>
      </c>
      <c r="GL71" s="102"/>
      <c r="GM71" s="78">
        <f t="shared" si="392"/>
        <v>69.30043335389999</v>
      </c>
    </row>
    <row r="72" spans="1:195" ht="18.75" x14ac:dyDescent="0.3">
      <c r="A72" s="118" t="s">
        <v>86</v>
      </c>
      <c r="B72" s="114">
        <f t="shared" si="449"/>
        <v>6.8217006600250008</v>
      </c>
      <c r="C72" s="114">
        <f>SUM('[1]ПОЛНАЯ СЕБЕСТОИМОСТЬ ВОДА 2020'!C220)/3</f>
        <v>6.8194084175250005</v>
      </c>
      <c r="D72" s="114">
        <f>SUM('[1]ПОЛНАЯ СЕБЕСТОИМОСТЬ ВОДА 2020'!D220)/3</f>
        <v>2.2922425000000001E-3</v>
      </c>
      <c r="E72" s="115">
        <f t="shared" si="450"/>
        <v>8.7850000000000001</v>
      </c>
      <c r="F72" s="115">
        <f>SUM('[1]ПОЛНАЯ СЕБЕСТОИМОСТЬ ВОДА 2020'!F220)</f>
        <v>8.7829999999999995</v>
      </c>
      <c r="G72" s="115">
        <f>SUM('[1]ПОЛНАЯ СЕБЕСТОИМОСТЬ ВОДА 2020'!G220)</f>
        <v>2E-3</v>
      </c>
      <c r="H72" s="116">
        <f t="shared" si="507"/>
        <v>6.25</v>
      </c>
      <c r="I72" s="116">
        <v>6.25</v>
      </c>
      <c r="J72" s="116">
        <v>0</v>
      </c>
      <c r="K72" s="114">
        <f t="shared" si="452"/>
        <v>6.8217006600250008</v>
      </c>
      <c r="L72" s="114">
        <f t="shared" si="453"/>
        <v>6.8194084175250005</v>
      </c>
      <c r="M72" s="114">
        <f t="shared" si="454"/>
        <v>2.2922425000000001E-3</v>
      </c>
      <c r="N72" s="115">
        <f t="shared" si="455"/>
        <v>8.7850000000000001</v>
      </c>
      <c r="O72" s="115">
        <f>SUM('[1]ПОЛНАЯ СЕБЕСТОИМОСТЬ ВОДА 2020'!I220)</f>
        <v>8.7829999999999995</v>
      </c>
      <c r="P72" s="115">
        <f>SUM('[1]ПОЛНАЯ СЕБЕСТОИМОСТЬ ВОДА 2020'!J220)</f>
        <v>2E-3</v>
      </c>
      <c r="Q72" s="116">
        <f t="shared" si="556"/>
        <v>9.01</v>
      </c>
      <c r="R72" s="116">
        <v>9.01</v>
      </c>
      <c r="S72" s="116">
        <v>0</v>
      </c>
      <c r="T72" s="114">
        <f t="shared" si="457"/>
        <v>6.8217006600250008</v>
      </c>
      <c r="U72" s="114">
        <f t="shared" si="458"/>
        <v>6.8194084175250005</v>
      </c>
      <c r="V72" s="114">
        <f t="shared" si="459"/>
        <v>2.2922425000000001E-3</v>
      </c>
      <c r="W72" s="115">
        <f t="shared" si="460"/>
        <v>8.6020699999999994</v>
      </c>
      <c r="X72" s="115">
        <f>SUM('[1]ПОЛНАЯ СЕБЕСТОИМОСТЬ ВОДА 2020'!L220)</f>
        <v>8.6</v>
      </c>
      <c r="Y72" s="115">
        <f>SUM('[1]ПОЛНАЯ СЕБЕСТОИМОСТЬ ВОДА 2020'!M220)</f>
        <v>2.0699999999999998E-3</v>
      </c>
      <c r="Z72" s="116">
        <f t="shared" si="557"/>
        <v>9.26</v>
      </c>
      <c r="AA72" s="116">
        <v>9.26</v>
      </c>
      <c r="AB72" s="116">
        <v>0</v>
      </c>
      <c r="AC72" s="58">
        <f t="shared" si="462"/>
        <v>20.465101980075001</v>
      </c>
      <c r="AD72" s="58">
        <f t="shared" si="462"/>
        <v>20.458225252575001</v>
      </c>
      <c r="AE72" s="58">
        <f t="shared" si="462"/>
        <v>6.8767275000000006E-3</v>
      </c>
      <c r="AF72" s="75">
        <f t="shared" si="462"/>
        <v>26.172069999999998</v>
      </c>
      <c r="AG72" s="75">
        <f t="shared" si="462"/>
        <v>26.165999999999997</v>
      </c>
      <c r="AH72" s="75">
        <f t="shared" si="462"/>
        <v>6.0699999999999999E-3</v>
      </c>
      <c r="AI72" s="75">
        <f t="shared" si="462"/>
        <v>24.52</v>
      </c>
      <c r="AJ72" s="75">
        <f t="shared" si="462"/>
        <v>24.52</v>
      </c>
      <c r="AK72" s="75">
        <f t="shared" si="462"/>
        <v>0</v>
      </c>
      <c r="AL72" s="76">
        <f t="shared" si="542"/>
        <v>5.7069680199249966</v>
      </c>
      <c r="AM72" s="76">
        <f t="shared" si="542"/>
        <v>5.7077747474249954</v>
      </c>
      <c r="AN72" s="76">
        <f t="shared" si="542"/>
        <v>-8.0672750000000074E-4</v>
      </c>
      <c r="AO72" s="114">
        <f t="shared" si="463"/>
        <v>6.8217006600250008</v>
      </c>
      <c r="AP72" s="114">
        <f>SUM('[1]ПОЛНАЯ СЕБЕСТОИМОСТЬ ВОДА 2020'!R220)/3</f>
        <v>6.8194084175250005</v>
      </c>
      <c r="AQ72" s="114">
        <f>SUM('[1]ПОЛНАЯ СЕБЕСТОИМОСТЬ ВОДА 2020'!S220)/3</f>
        <v>2.2922425000000001E-3</v>
      </c>
      <c r="AR72" s="114">
        <f t="shared" si="464"/>
        <v>8.5229999999999997</v>
      </c>
      <c r="AS72" s="114">
        <f>SUM('[1]ПОЛНАЯ СЕБЕСТОИМОСТЬ ВОДА 2020'!U220)</f>
        <v>8.52</v>
      </c>
      <c r="AT72" s="114">
        <f>SUM('[1]ПОЛНАЯ СЕБЕСТОИМОСТЬ ВОДА 2020'!V220)</f>
        <v>3.0000000000000001E-3</v>
      </c>
      <c r="AU72" s="116">
        <f t="shared" si="558"/>
        <v>8.9620000000000015</v>
      </c>
      <c r="AV72" s="116">
        <v>8.9600000000000009</v>
      </c>
      <c r="AW72" s="121">
        <v>2E-3</v>
      </c>
      <c r="AX72" s="114">
        <f t="shared" si="466"/>
        <v>6.8217006600250008</v>
      </c>
      <c r="AY72" s="114">
        <f t="shared" si="467"/>
        <v>6.8194084175250005</v>
      </c>
      <c r="AZ72" s="114">
        <f t="shared" si="468"/>
        <v>2.2922425000000001E-3</v>
      </c>
      <c r="BA72" s="114">
        <f t="shared" si="469"/>
        <v>0</v>
      </c>
      <c r="BB72" s="114">
        <f>SUM('[1]ПОЛНАЯ СЕБЕСТОИМОСТЬ ВОДА 2020'!X220)</f>
        <v>0</v>
      </c>
      <c r="BC72" s="114">
        <f>SUM('[1]ПОЛНАЯ СЕБЕСТОИМОСТЬ ВОДА 2020'!Y220)</f>
        <v>0</v>
      </c>
      <c r="BD72" s="116">
        <f t="shared" si="559"/>
        <v>9.2220000000000013</v>
      </c>
      <c r="BE72" s="116">
        <v>9.2200000000000006</v>
      </c>
      <c r="BF72" s="121">
        <v>2E-3</v>
      </c>
      <c r="BG72" s="114">
        <f t="shared" si="471"/>
        <v>6.8217006600250008</v>
      </c>
      <c r="BH72" s="114">
        <f t="shared" si="472"/>
        <v>6.8194084175250005</v>
      </c>
      <c r="BI72" s="114">
        <f t="shared" si="473"/>
        <v>2.2922425000000001E-3</v>
      </c>
      <c r="BJ72" s="115">
        <f t="shared" si="474"/>
        <v>0</v>
      </c>
      <c r="BK72" s="115">
        <f>SUM('[1]ПОЛНАЯ СЕБЕСТОИМОСТЬ ВОДА 2020'!AA220)</f>
        <v>0</v>
      </c>
      <c r="BL72" s="115">
        <f>SUM('[1]ПОЛНАЯ СЕБЕСТОИМОСТЬ ВОДА 2020'!AB220)</f>
        <v>0</v>
      </c>
      <c r="BM72" s="116">
        <f t="shared" si="560"/>
        <v>9.3000000000000007</v>
      </c>
      <c r="BN72" s="116">
        <v>9.3000000000000007</v>
      </c>
      <c r="BO72" s="116">
        <v>0</v>
      </c>
      <c r="BP72" s="58">
        <f t="shared" si="476"/>
        <v>20.465101980075001</v>
      </c>
      <c r="BQ72" s="58">
        <f t="shared" si="476"/>
        <v>20.458225252575001</v>
      </c>
      <c r="BR72" s="58">
        <f t="shared" si="476"/>
        <v>6.8767275000000006E-3</v>
      </c>
      <c r="BS72" s="117">
        <f t="shared" si="476"/>
        <v>8.5229999999999997</v>
      </c>
      <c r="BT72" s="117">
        <f t="shared" si="476"/>
        <v>8.52</v>
      </c>
      <c r="BU72" s="117">
        <f t="shared" si="476"/>
        <v>3.0000000000000001E-3</v>
      </c>
      <c r="BV72" s="117">
        <f t="shared" si="476"/>
        <v>27.484000000000005</v>
      </c>
      <c r="BW72" s="117">
        <f t="shared" si="476"/>
        <v>27.48</v>
      </c>
      <c r="BX72" s="117">
        <f t="shared" si="476"/>
        <v>4.0000000000000001E-3</v>
      </c>
      <c r="BY72" s="51"/>
      <c r="BZ72" s="51"/>
      <c r="CA72" s="51"/>
      <c r="CB72" s="58">
        <f t="shared" si="477"/>
        <v>40.930203960150003</v>
      </c>
      <c r="CC72" s="58">
        <f t="shared" si="477"/>
        <v>40.916450505150003</v>
      </c>
      <c r="CD72" s="58">
        <f t="shared" si="477"/>
        <v>1.3753455000000001E-2</v>
      </c>
      <c r="CE72" s="117">
        <f t="shared" si="477"/>
        <v>34.695070000000001</v>
      </c>
      <c r="CF72" s="117">
        <f t="shared" si="477"/>
        <v>34.685999999999993</v>
      </c>
      <c r="CG72" s="117">
        <f t="shared" si="477"/>
        <v>9.0699999999999999E-3</v>
      </c>
      <c r="CH72" s="117">
        <f t="shared" si="477"/>
        <v>52.004000000000005</v>
      </c>
      <c r="CI72" s="117">
        <f t="shared" si="477"/>
        <v>52</v>
      </c>
      <c r="CJ72" s="117">
        <f t="shared" si="477"/>
        <v>4.0000000000000001E-3</v>
      </c>
      <c r="CK72" s="51">
        <f t="shared" si="383"/>
        <v>-6.2351339601500015</v>
      </c>
      <c r="CL72" s="51">
        <f t="shared" si="383"/>
        <v>-6.2304505051500101</v>
      </c>
      <c r="CM72" s="51">
        <f t="shared" si="383"/>
        <v>-4.6834550000000013E-3</v>
      </c>
      <c r="CN72" s="114">
        <f t="shared" si="478"/>
        <v>6.8217006600250008</v>
      </c>
      <c r="CO72" s="114">
        <f>SUM('[1]ПОЛНАЯ СЕБЕСТОИМОСТЬ ВОДА 2020'!AP220)/3</f>
        <v>6.8194084175250005</v>
      </c>
      <c r="CP72" s="114">
        <f>SUM('[1]ПОЛНАЯ СЕБЕСТОИМОСТЬ ВОДА 2020'!AQ220)/3</f>
        <v>2.2922425000000001E-3</v>
      </c>
      <c r="CQ72" s="115">
        <f t="shared" si="479"/>
        <v>0</v>
      </c>
      <c r="CR72" s="115">
        <f>SUM('[1]ПОЛНАЯ СЕБЕСТОИМОСТЬ ВОДА 2020'!AS220)</f>
        <v>0</v>
      </c>
      <c r="CS72" s="115">
        <f>SUM('[1]ПОЛНАЯ СЕБЕСТОИМОСТЬ ВОДА 2020'!AT220)</f>
        <v>0</v>
      </c>
      <c r="CT72" s="116">
        <f t="shared" si="561"/>
        <v>9.6</v>
      </c>
      <c r="CU72" s="116">
        <v>9.6</v>
      </c>
      <c r="CV72" s="116">
        <v>0</v>
      </c>
      <c r="CW72" s="114">
        <f t="shared" si="481"/>
        <v>6.8217006600250008</v>
      </c>
      <c r="CX72" s="114">
        <f t="shared" si="482"/>
        <v>6.8194084175250005</v>
      </c>
      <c r="CY72" s="114">
        <f t="shared" si="483"/>
        <v>2.2922425000000001E-3</v>
      </c>
      <c r="CZ72" s="115">
        <f t="shared" si="484"/>
        <v>0</v>
      </c>
      <c r="DA72" s="115">
        <f>SUM('[1]ПОЛНАЯ СЕБЕСТОИМОСТЬ ВОДА 2020'!AV220)</f>
        <v>0</v>
      </c>
      <c r="DB72" s="115">
        <f>SUM('[1]ПОЛНАЯ СЕБЕСТОИМОСТЬ ВОДА 2020'!AW220)</f>
        <v>0</v>
      </c>
      <c r="DC72" s="116">
        <f t="shared" si="562"/>
        <v>9.27</v>
      </c>
      <c r="DD72" s="116">
        <v>9.27</v>
      </c>
      <c r="DE72" s="116">
        <v>0</v>
      </c>
      <c r="DF72" s="114">
        <f t="shared" si="486"/>
        <v>6.8217006600250008</v>
      </c>
      <c r="DG72" s="114">
        <f t="shared" si="487"/>
        <v>6.8194084175250005</v>
      </c>
      <c r="DH72" s="114">
        <f t="shared" si="488"/>
        <v>2.2922425000000001E-3</v>
      </c>
      <c r="DI72" s="115">
        <f t="shared" si="489"/>
        <v>0</v>
      </c>
      <c r="DJ72" s="115">
        <f>SUM('[1]ПОЛНАЯ СЕБЕСТОИМОСТЬ ВОДА 2020'!AY220)</f>
        <v>0</v>
      </c>
      <c r="DK72" s="115">
        <f>SUM('[1]ПОЛНАЯ СЕБЕСТОИМОСТЬ ВОДА 2020'!AZ220)</f>
        <v>0</v>
      </c>
      <c r="DL72" s="116">
        <f t="shared" si="563"/>
        <v>9.18</v>
      </c>
      <c r="DM72" s="116">
        <v>9.18</v>
      </c>
      <c r="DN72" s="116">
        <v>0</v>
      </c>
      <c r="DO72" s="58">
        <f t="shared" si="491"/>
        <v>20.465101980075001</v>
      </c>
      <c r="DP72" s="58">
        <f t="shared" si="491"/>
        <v>20.458225252575001</v>
      </c>
      <c r="DQ72" s="58">
        <f t="shared" si="491"/>
        <v>6.8767275000000006E-3</v>
      </c>
      <c r="DR72" s="117">
        <f t="shared" si="491"/>
        <v>0</v>
      </c>
      <c r="DS72" s="117">
        <f t="shared" si="491"/>
        <v>0</v>
      </c>
      <c r="DT72" s="117">
        <f t="shared" si="491"/>
        <v>0</v>
      </c>
      <c r="DU72" s="117">
        <f t="shared" si="491"/>
        <v>28.049999999999997</v>
      </c>
      <c r="DV72" s="117">
        <f t="shared" si="491"/>
        <v>28.049999999999997</v>
      </c>
      <c r="DW72" s="117">
        <f t="shared" si="491"/>
        <v>0</v>
      </c>
      <c r="DX72" s="51">
        <f t="shared" si="385"/>
        <v>-20.465101980075001</v>
      </c>
      <c r="DY72" s="51">
        <f t="shared" si="385"/>
        <v>-20.458225252575001</v>
      </c>
      <c r="DZ72" s="51">
        <f t="shared" si="385"/>
        <v>-6.8767275000000006E-3</v>
      </c>
      <c r="EA72" s="58">
        <f t="shared" si="492"/>
        <v>61.395305940225001</v>
      </c>
      <c r="EB72" s="58">
        <f t="shared" si="492"/>
        <v>61.374675757725001</v>
      </c>
      <c r="EC72" s="58">
        <f t="shared" si="492"/>
        <v>2.0630182500000004E-2</v>
      </c>
      <c r="ED72" s="117">
        <f t="shared" si="492"/>
        <v>34.695070000000001</v>
      </c>
      <c r="EE72" s="117">
        <f t="shared" si="492"/>
        <v>34.685999999999993</v>
      </c>
      <c r="EF72" s="117">
        <f t="shared" si="492"/>
        <v>9.0699999999999999E-3</v>
      </c>
      <c r="EG72" s="117">
        <f t="shared" si="492"/>
        <v>80.054000000000002</v>
      </c>
      <c r="EH72" s="117">
        <f t="shared" si="492"/>
        <v>80.05</v>
      </c>
      <c r="EI72" s="117">
        <f t="shared" si="492"/>
        <v>4.0000000000000001E-3</v>
      </c>
      <c r="EJ72" s="51">
        <f t="shared" si="387"/>
        <v>-26.700235940224999</v>
      </c>
      <c r="EK72" s="51">
        <f t="shared" si="387"/>
        <v>-26.688675757725008</v>
      </c>
      <c r="EL72" s="51">
        <f t="shared" si="387"/>
        <v>-1.1560182500000004E-2</v>
      </c>
      <c r="EM72" s="114">
        <f t="shared" si="493"/>
        <v>6.8217006600250008</v>
      </c>
      <c r="EN72" s="114">
        <f>SUM('[1]ПОЛНАЯ СЕБЕСТОИМОСТЬ ВОДА 2020'!BN220)/3</f>
        <v>6.8194084175250005</v>
      </c>
      <c r="EO72" s="114">
        <f>SUM('[1]ПОЛНАЯ СЕБЕСТОИМОСТЬ ВОДА 2020'!BO220)/3</f>
        <v>2.2922425000000001E-3</v>
      </c>
      <c r="EP72" s="115">
        <f t="shared" si="494"/>
        <v>0</v>
      </c>
      <c r="EQ72" s="115">
        <f>SUM('[1]ПОЛНАЯ СЕБЕСТОИМОСТЬ ВОДА 2020'!BQ220)</f>
        <v>0</v>
      </c>
      <c r="ER72" s="115">
        <f>SUM('[1]ПОЛНАЯ СЕБЕСТОИМОСТЬ ВОДА 2020'!BR220)</f>
        <v>0</v>
      </c>
      <c r="ES72" s="116">
        <f t="shared" si="564"/>
        <v>8.9620000000000015</v>
      </c>
      <c r="ET72" s="116">
        <v>8.9600000000000009</v>
      </c>
      <c r="EU72" s="122">
        <v>2E-3</v>
      </c>
      <c r="EV72" s="114">
        <f t="shared" si="496"/>
        <v>6.8217006600250008</v>
      </c>
      <c r="EW72" s="114">
        <f t="shared" si="497"/>
        <v>6.8194084175250005</v>
      </c>
      <c r="EX72" s="114">
        <f t="shared" si="498"/>
        <v>2.2922425000000001E-3</v>
      </c>
      <c r="EY72" s="115">
        <f t="shared" si="499"/>
        <v>0</v>
      </c>
      <c r="EZ72" s="115">
        <f>SUM('[1]ПОЛНАЯ СЕБЕСТОИМОСТЬ ВОДА 2020'!BT220)</f>
        <v>0</v>
      </c>
      <c r="FA72" s="115">
        <f>SUM('[1]ПОЛНАЯ СЕБЕСТОИМОСТЬ ВОДА 2020'!BU220)</f>
        <v>0</v>
      </c>
      <c r="FB72" s="116">
        <f t="shared" si="565"/>
        <v>8.76</v>
      </c>
      <c r="FC72" s="116">
        <v>8.76</v>
      </c>
      <c r="FD72" s="116">
        <v>0</v>
      </c>
      <c r="FE72" s="114">
        <f t="shared" si="501"/>
        <v>6.8217006600250008</v>
      </c>
      <c r="FF72" s="114">
        <f t="shared" si="502"/>
        <v>6.8194084175250005</v>
      </c>
      <c r="FG72" s="114">
        <f t="shared" si="503"/>
        <v>2.2922425000000001E-3</v>
      </c>
      <c r="FH72" s="115">
        <f t="shared" si="443"/>
        <v>0</v>
      </c>
      <c r="FI72" s="115">
        <f>SUM('[1]ПОЛНАЯ СЕБЕСТОИМОСТЬ ВОДА 2020'!BW220)</f>
        <v>0</v>
      </c>
      <c r="FJ72" s="115">
        <f>SUM('[1]ПОЛНАЯ СЕБЕСТОИМОСТЬ ВОДА 2020'!BX220)</f>
        <v>0</v>
      </c>
      <c r="FK72" s="116">
        <f t="shared" si="566"/>
        <v>8.8020000000000014</v>
      </c>
      <c r="FL72" s="116">
        <v>8.8000000000000007</v>
      </c>
      <c r="FM72" s="122">
        <v>2E-3</v>
      </c>
      <c r="FN72" s="58">
        <f t="shared" si="505"/>
        <v>20.465101980075001</v>
      </c>
      <c r="FO72" s="58">
        <f t="shared" si="505"/>
        <v>20.458225252575001</v>
      </c>
      <c r="FP72" s="58">
        <f t="shared" si="505"/>
        <v>6.8767275000000006E-3</v>
      </c>
      <c r="FQ72" s="75">
        <f t="shared" si="505"/>
        <v>0</v>
      </c>
      <c r="FR72" s="75">
        <f t="shared" si="505"/>
        <v>0</v>
      </c>
      <c r="FS72" s="75">
        <f t="shared" si="505"/>
        <v>0</v>
      </c>
      <c r="FT72" s="75">
        <f t="shared" si="505"/>
        <v>26.524000000000001</v>
      </c>
      <c r="FU72" s="75">
        <f t="shared" si="505"/>
        <v>26.52</v>
      </c>
      <c r="FV72" s="75">
        <f t="shared" si="505"/>
        <v>4.0000000000000001E-3</v>
      </c>
      <c r="FW72" s="76">
        <f t="shared" si="389"/>
        <v>-20.465101980075001</v>
      </c>
      <c r="FX72" s="76">
        <f t="shared" si="389"/>
        <v>-20.458225252575001</v>
      </c>
      <c r="FY72" s="76">
        <f t="shared" si="389"/>
        <v>-6.8767275000000006E-3</v>
      </c>
      <c r="FZ72" s="58">
        <f t="shared" si="506"/>
        <v>81.860407920300005</v>
      </c>
      <c r="GA72" s="58">
        <f t="shared" si="506"/>
        <v>81.832901010300006</v>
      </c>
      <c r="GB72" s="58">
        <f t="shared" si="506"/>
        <v>2.7506910000000002E-2</v>
      </c>
      <c r="GC72" s="75">
        <f t="shared" si="506"/>
        <v>34.695070000000001</v>
      </c>
      <c r="GD72" s="75">
        <f t="shared" si="506"/>
        <v>34.685999999999993</v>
      </c>
      <c r="GE72" s="75">
        <f t="shared" si="506"/>
        <v>9.0699999999999999E-3</v>
      </c>
      <c r="GF72" s="75">
        <f t="shared" si="506"/>
        <v>106.578</v>
      </c>
      <c r="GG72" s="75">
        <f t="shared" si="506"/>
        <v>106.57</v>
      </c>
      <c r="GH72" s="75">
        <f t="shared" si="506"/>
        <v>8.0000000000000002E-3</v>
      </c>
      <c r="GI72" s="76">
        <f t="shared" si="391"/>
        <v>-47.165337920300004</v>
      </c>
      <c r="GJ72" s="76">
        <f t="shared" si="391"/>
        <v>-47.146901010300013</v>
      </c>
      <c r="GK72" s="76">
        <f t="shared" si="391"/>
        <v>-1.8436910000000001E-2</v>
      </c>
      <c r="GL72" s="102"/>
      <c r="GM72" s="78">
        <f t="shared" si="392"/>
        <v>81.860407920300005</v>
      </c>
    </row>
    <row r="73" spans="1:195" ht="18.75" x14ac:dyDescent="0.3">
      <c r="A73" s="118" t="s">
        <v>87</v>
      </c>
      <c r="B73" s="114">
        <f t="shared" si="449"/>
        <v>145.89882962842501</v>
      </c>
      <c r="C73" s="114">
        <f>SUM('[1]ПОЛНАЯ СЕБЕСТОИМОСТЬ ВОДА 2020'!C221)/3</f>
        <v>145.849948908675</v>
      </c>
      <c r="D73" s="114">
        <f>SUM('[1]ПОЛНАЯ СЕБЕСТОИМОСТЬ ВОДА 2020'!D221)/3</f>
        <v>4.8880719750000003E-2</v>
      </c>
      <c r="E73" s="115">
        <f t="shared" si="450"/>
        <v>211.4736</v>
      </c>
      <c r="F73" s="115">
        <f>SUM('[1]ПОЛНАЯ СЕБЕСТОИМОСТЬ ВОДА 2020'!F221)</f>
        <v>211.417</v>
      </c>
      <c r="G73" s="115">
        <f>SUM('[1]ПОЛНАЯ СЕБЕСТОИМОСТЬ ВОДА 2020'!G221)</f>
        <v>5.6599999999999998E-2</v>
      </c>
      <c r="H73" s="116">
        <f t="shared" si="507"/>
        <v>201.18</v>
      </c>
      <c r="I73" s="116">
        <v>201.12</v>
      </c>
      <c r="J73" s="116">
        <v>0.06</v>
      </c>
      <c r="K73" s="114">
        <f t="shared" si="452"/>
        <v>145.89882962842501</v>
      </c>
      <c r="L73" s="114">
        <f t="shared" si="453"/>
        <v>145.849948908675</v>
      </c>
      <c r="M73" s="114">
        <f t="shared" si="454"/>
        <v>4.8880719750000003E-2</v>
      </c>
      <c r="N73" s="115">
        <f t="shared" si="455"/>
        <v>216.36099999999999</v>
      </c>
      <c r="O73" s="115">
        <f>SUM('[1]ПОЛНАЯ СЕБЕСТОИМОСТЬ ВОДА 2020'!I221)</f>
        <v>216.32</v>
      </c>
      <c r="P73" s="115">
        <f>SUM('[1]ПОЛНАЯ СЕБЕСТОИМОСТЬ ВОДА 2020'!J221)</f>
        <v>4.1000000000000002E-2</v>
      </c>
      <c r="Q73" s="116">
        <f t="shared" si="556"/>
        <v>180.71</v>
      </c>
      <c r="R73" s="116">
        <v>180.66</v>
      </c>
      <c r="S73" s="116">
        <v>0.05</v>
      </c>
      <c r="T73" s="114">
        <f t="shared" si="457"/>
        <v>145.89882962842501</v>
      </c>
      <c r="U73" s="114">
        <f t="shared" si="458"/>
        <v>145.849948908675</v>
      </c>
      <c r="V73" s="114">
        <f t="shared" si="459"/>
        <v>4.8880719750000003E-2</v>
      </c>
      <c r="W73" s="115">
        <f t="shared" si="460"/>
        <v>129.46129999999999</v>
      </c>
      <c r="X73" s="115">
        <f>SUM('[1]ПОЛНАЯ СЕБЕСТОИМОСТЬ ВОДА 2020'!L221)</f>
        <v>129.43</v>
      </c>
      <c r="Y73" s="115">
        <f>SUM('[1]ПОЛНАЯ СЕБЕСТОИМОСТЬ ВОДА 2020'!M221)</f>
        <v>3.1300000000000001E-2</v>
      </c>
      <c r="Z73" s="116">
        <f t="shared" si="557"/>
        <v>268.72000000000003</v>
      </c>
      <c r="AA73" s="116">
        <v>268.66000000000003</v>
      </c>
      <c r="AB73" s="116">
        <v>0.06</v>
      </c>
      <c r="AC73" s="58">
        <f t="shared" si="462"/>
        <v>437.69648888527502</v>
      </c>
      <c r="AD73" s="58">
        <f t="shared" si="462"/>
        <v>437.54984672602501</v>
      </c>
      <c r="AE73" s="58">
        <f t="shared" si="462"/>
        <v>0.14664215925000001</v>
      </c>
      <c r="AF73" s="75">
        <f t="shared" si="462"/>
        <v>557.29590000000007</v>
      </c>
      <c r="AG73" s="75">
        <f t="shared" si="462"/>
        <v>557.16699999999992</v>
      </c>
      <c r="AH73" s="75">
        <f t="shared" si="462"/>
        <v>0.12889999999999999</v>
      </c>
      <c r="AI73" s="75">
        <f t="shared" si="462"/>
        <v>650.61</v>
      </c>
      <c r="AJ73" s="75">
        <f t="shared" si="462"/>
        <v>650.44000000000005</v>
      </c>
      <c r="AK73" s="75">
        <f t="shared" si="462"/>
        <v>0.16999999999999998</v>
      </c>
      <c r="AL73" s="76">
        <f t="shared" si="542"/>
        <v>119.59941111472506</v>
      </c>
      <c r="AM73" s="76">
        <f t="shared" si="542"/>
        <v>119.61715327397491</v>
      </c>
      <c r="AN73" s="76">
        <f t="shared" si="542"/>
        <v>-1.7742159250000028E-2</v>
      </c>
      <c r="AO73" s="114">
        <f t="shared" si="463"/>
        <v>145.89882962842501</v>
      </c>
      <c r="AP73" s="114">
        <f>SUM('[1]ПОЛНАЯ СЕБЕСТОИМОСТЬ ВОДА 2020'!R221)/3</f>
        <v>145.849948908675</v>
      </c>
      <c r="AQ73" s="114">
        <f>SUM('[1]ПОЛНАЯ СЕБЕСТОИМОСТЬ ВОДА 2020'!S221)/3</f>
        <v>4.8880719750000003E-2</v>
      </c>
      <c r="AR73" s="114">
        <f t="shared" si="464"/>
        <v>96.39</v>
      </c>
      <c r="AS73" s="114">
        <f>SUM('[1]ПОЛНАЯ СЕБЕСТОИМОСТЬ ВОДА 2020'!U221)</f>
        <v>96.35</v>
      </c>
      <c r="AT73" s="114">
        <f>SUM('[1]ПОЛНАЯ СЕБЕСТОИМОСТЬ ВОДА 2020'!V221)</f>
        <v>0.04</v>
      </c>
      <c r="AU73" s="116">
        <f t="shared" si="558"/>
        <v>290.21299999999997</v>
      </c>
      <c r="AV73" s="116">
        <v>290.14999999999998</v>
      </c>
      <c r="AW73" s="121">
        <v>6.3E-2</v>
      </c>
      <c r="AX73" s="114">
        <f t="shared" si="466"/>
        <v>145.89882962842501</v>
      </c>
      <c r="AY73" s="114">
        <f t="shared" si="467"/>
        <v>145.849948908675</v>
      </c>
      <c r="AZ73" s="114">
        <f t="shared" si="468"/>
        <v>4.8880719750000003E-2</v>
      </c>
      <c r="BA73" s="114">
        <f t="shared" si="469"/>
        <v>0</v>
      </c>
      <c r="BB73" s="114">
        <f>SUM('[1]ПОЛНАЯ СЕБЕСТОИМОСТЬ ВОДА 2020'!X221)</f>
        <v>0</v>
      </c>
      <c r="BC73" s="114">
        <f>SUM('[1]ПОЛНАЯ СЕБЕСТОИМОСТЬ ВОДА 2020'!Y221)</f>
        <v>0</v>
      </c>
      <c r="BD73" s="116">
        <f t="shared" si="559"/>
        <v>193.16399999999999</v>
      </c>
      <c r="BE73" s="116">
        <v>193.1</v>
      </c>
      <c r="BF73" s="121">
        <v>6.4000000000000001E-2</v>
      </c>
      <c r="BG73" s="114">
        <f t="shared" si="471"/>
        <v>145.89882962842501</v>
      </c>
      <c r="BH73" s="114">
        <f t="shared" si="472"/>
        <v>145.849948908675</v>
      </c>
      <c r="BI73" s="114">
        <f t="shared" si="473"/>
        <v>4.8880719750000003E-2</v>
      </c>
      <c r="BJ73" s="115">
        <f t="shared" si="474"/>
        <v>0</v>
      </c>
      <c r="BK73" s="115">
        <f>SUM('[1]ПОЛНАЯ СЕБЕСТОИМОСТЬ ВОДА 2020'!AA221)</f>
        <v>0</v>
      </c>
      <c r="BL73" s="115">
        <f>SUM('[1]ПОЛНАЯ СЕБЕСТОИМОСТЬ ВОДА 2020'!AB221)</f>
        <v>0</v>
      </c>
      <c r="BM73" s="116">
        <f t="shared" si="560"/>
        <v>241.34</v>
      </c>
      <c r="BN73" s="116">
        <v>241.25</v>
      </c>
      <c r="BO73" s="116">
        <v>0.09</v>
      </c>
      <c r="BP73" s="58">
        <f>SUM(AO73+AX73+BG73)</f>
        <v>437.69648888527502</v>
      </c>
      <c r="BQ73" s="58">
        <f t="shared" ref="BQ73:BX75" si="567">SUM(AP73+AY73+BH73)</f>
        <v>437.54984672602501</v>
      </c>
      <c r="BR73" s="58">
        <f t="shared" si="567"/>
        <v>0.14664215925000001</v>
      </c>
      <c r="BS73" s="117">
        <f t="shared" si="567"/>
        <v>96.39</v>
      </c>
      <c r="BT73" s="117">
        <f t="shared" si="567"/>
        <v>96.35</v>
      </c>
      <c r="BU73" s="117">
        <f t="shared" si="567"/>
        <v>0.04</v>
      </c>
      <c r="BV73" s="117">
        <f t="shared" si="567"/>
        <v>724.71699999999998</v>
      </c>
      <c r="BW73" s="117">
        <f t="shared" si="567"/>
        <v>724.5</v>
      </c>
      <c r="BX73" s="117">
        <f t="shared" si="567"/>
        <v>0.217</v>
      </c>
      <c r="BY73" s="51">
        <f t="shared" si="381"/>
        <v>-341.30648888527503</v>
      </c>
      <c r="BZ73" s="51">
        <f t="shared" si="381"/>
        <v>-341.19984672602504</v>
      </c>
      <c r="CA73" s="51">
        <f t="shared" si="381"/>
        <v>-0.10664215925000001</v>
      </c>
      <c r="CB73" s="58">
        <f>SUM(AC73+BP73)</f>
        <v>875.39297777055003</v>
      </c>
      <c r="CC73" s="58">
        <f t="shared" ref="CC73:CJ75" si="568">SUM(AD73+BQ73)</f>
        <v>875.09969345205002</v>
      </c>
      <c r="CD73" s="58">
        <f t="shared" si="568"/>
        <v>0.29328431850000003</v>
      </c>
      <c r="CE73" s="117">
        <f t="shared" si="568"/>
        <v>653.68590000000006</v>
      </c>
      <c r="CF73" s="117">
        <f t="shared" si="568"/>
        <v>653.51699999999994</v>
      </c>
      <c r="CG73" s="117">
        <f t="shared" si="568"/>
        <v>0.16889999999999999</v>
      </c>
      <c r="CH73" s="117">
        <f t="shared" si="568"/>
        <v>1375.327</v>
      </c>
      <c r="CI73" s="117">
        <f t="shared" si="568"/>
        <v>1374.94</v>
      </c>
      <c r="CJ73" s="117">
        <f t="shared" si="568"/>
        <v>0.38700000000000001</v>
      </c>
      <c r="CK73" s="51">
        <f t="shared" si="383"/>
        <v>-221.70707777054997</v>
      </c>
      <c r="CL73" s="51">
        <f t="shared" si="383"/>
        <v>-221.58269345205008</v>
      </c>
      <c r="CM73" s="51">
        <f t="shared" si="383"/>
        <v>-0.12438431850000004</v>
      </c>
      <c r="CN73" s="114">
        <f t="shared" si="478"/>
        <v>145.89882962842501</v>
      </c>
      <c r="CO73" s="114">
        <f>SUM('[1]ПОЛНАЯ СЕБЕСТОИМОСТЬ ВОДА 2020'!AP221)/3</f>
        <v>145.849948908675</v>
      </c>
      <c r="CP73" s="114">
        <f>SUM('[1]ПОЛНАЯ СЕБЕСТОИМОСТЬ ВОДА 2020'!AQ221)/3</f>
        <v>4.8880719750000003E-2</v>
      </c>
      <c r="CQ73" s="115">
        <f t="shared" si="479"/>
        <v>0</v>
      </c>
      <c r="CR73" s="115">
        <f>SUM('[1]ПОЛНАЯ СЕБЕСТОИМОСТЬ ВОДА 2020'!AS221)</f>
        <v>0</v>
      </c>
      <c r="CS73" s="115">
        <f>SUM('[1]ПОЛНАЯ СЕБЕСТОИМОСТЬ ВОДА 2020'!AT221)</f>
        <v>0</v>
      </c>
      <c r="CT73" s="116">
        <f t="shared" si="561"/>
        <v>236.32</v>
      </c>
      <c r="CU73" s="116">
        <v>236.26</v>
      </c>
      <c r="CV73" s="116">
        <v>0.06</v>
      </c>
      <c r="CW73" s="114">
        <f t="shared" si="481"/>
        <v>145.89882962842501</v>
      </c>
      <c r="CX73" s="114">
        <f t="shared" si="482"/>
        <v>145.849948908675</v>
      </c>
      <c r="CY73" s="114">
        <f t="shared" si="483"/>
        <v>4.8880719750000003E-2</v>
      </c>
      <c r="CZ73" s="115">
        <f t="shared" si="484"/>
        <v>0</v>
      </c>
      <c r="DA73" s="115">
        <f>SUM('[1]ПОЛНАЯ СЕБЕСТОИМОСТЬ ВОДА 2020'!AV221)</f>
        <v>0</v>
      </c>
      <c r="DB73" s="115">
        <f>SUM('[1]ПОЛНАЯ СЕБЕСТОИМОСТЬ ВОДА 2020'!AW221)</f>
        <v>0</v>
      </c>
      <c r="DC73" s="116">
        <f t="shared" si="562"/>
        <v>270.38</v>
      </c>
      <c r="DD73" s="116">
        <v>270.32</v>
      </c>
      <c r="DE73" s="116">
        <v>0.06</v>
      </c>
      <c r="DF73" s="114">
        <f t="shared" si="486"/>
        <v>145.89882962842501</v>
      </c>
      <c r="DG73" s="114">
        <f t="shared" si="487"/>
        <v>145.849948908675</v>
      </c>
      <c r="DH73" s="114">
        <f t="shared" si="488"/>
        <v>4.8880719750000003E-2</v>
      </c>
      <c r="DI73" s="115">
        <f t="shared" si="489"/>
        <v>0</v>
      </c>
      <c r="DJ73" s="115">
        <f>SUM('[1]ПОЛНАЯ СЕБЕСТОИМОСТЬ ВОДА 2020'!AY221)</f>
        <v>0</v>
      </c>
      <c r="DK73" s="115">
        <f>SUM('[1]ПОЛНАЯ СЕБЕСТОИМОСТЬ ВОДА 2020'!AZ221)</f>
        <v>0</v>
      </c>
      <c r="DL73" s="116">
        <f t="shared" si="563"/>
        <v>202.83</v>
      </c>
      <c r="DM73" s="116">
        <v>202.75</v>
      </c>
      <c r="DN73" s="116">
        <v>0.08</v>
      </c>
      <c r="DO73" s="58">
        <f>SUM(CN73+CW73+DF73)</f>
        <v>437.69648888527502</v>
      </c>
      <c r="DP73" s="58">
        <f t="shared" ref="DP73:DW75" si="569">SUM(CO73+CX73+DG73)</f>
        <v>437.54984672602501</v>
      </c>
      <c r="DQ73" s="58">
        <f t="shared" si="569"/>
        <v>0.14664215925000001</v>
      </c>
      <c r="DR73" s="117">
        <f t="shared" si="569"/>
        <v>0</v>
      </c>
      <c r="DS73" s="117">
        <f t="shared" si="569"/>
        <v>0</v>
      </c>
      <c r="DT73" s="117">
        <f t="shared" si="569"/>
        <v>0</v>
      </c>
      <c r="DU73" s="117">
        <f t="shared" si="569"/>
        <v>709.53</v>
      </c>
      <c r="DV73" s="117">
        <f t="shared" si="569"/>
        <v>709.32999999999993</v>
      </c>
      <c r="DW73" s="117">
        <f t="shared" si="569"/>
        <v>0.2</v>
      </c>
      <c r="DX73" s="51">
        <f t="shared" si="385"/>
        <v>-437.69648888527502</v>
      </c>
      <c r="DY73" s="51">
        <f t="shared" si="385"/>
        <v>-437.54984672602501</v>
      </c>
      <c r="DZ73" s="51">
        <f t="shared" si="385"/>
        <v>-0.14664215925000001</v>
      </c>
      <c r="EA73" s="58">
        <f>SUM(CB73+DO73)</f>
        <v>1313.0894666558252</v>
      </c>
      <c r="EB73" s="58">
        <f t="shared" ref="EB73:EI75" si="570">SUM(CC73+DP73)</f>
        <v>1312.6495401780751</v>
      </c>
      <c r="EC73" s="58">
        <f t="shared" si="570"/>
        <v>0.43992647775000004</v>
      </c>
      <c r="ED73" s="117">
        <f t="shared" si="570"/>
        <v>653.68590000000006</v>
      </c>
      <c r="EE73" s="117">
        <f t="shared" si="570"/>
        <v>653.51699999999994</v>
      </c>
      <c r="EF73" s="117">
        <f t="shared" si="570"/>
        <v>0.16889999999999999</v>
      </c>
      <c r="EG73" s="117">
        <f t="shared" si="570"/>
        <v>2084.857</v>
      </c>
      <c r="EH73" s="117">
        <f t="shared" si="570"/>
        <v>2084.27</v>
      </c>
      <c r="EI73" s="117">
        <f t="shared" si="570"/>
        <v>0.58699999999999997</v>
      </c>
      <c r="EJ73" s="51">
        <f t="shared" si="387"/>
        <v>-659.4035666558251</v>
      </c>
      <c r="EK73" s="51">
        <f t="shared" si="387"/>
        <v>-659.13254017807515</v>
      </c>
      <c r="EL73" s="51">
        <f t="shared" si="387"/>
        <v>-0.27102647775000005</v>
      </c>
      <c r="EM73" s="114">
        <f t="shared" si="493"/>
        <v>145.89882962842501</v>
      </c>
      <c r="EN73" s="114">
        <f>SUM('[1]ПОЛНАЯ СЕБЕСТОИМОСТЬ ВОДА 2020'!BN221)/3</f>
        <v>145.849948908675</v>
      </c>
      <c r="EO73" s="114">
        <f>SUM('[1]ПОЛНАЯ СЕБЕСТОИМОСТЬ ВОДА 2020'!BO221)/3</f>
        <v>4.8880719750000003E-2</v>
      </c>
      <c r="EP73" s="115">
        <f t="shared" si="494"/>
        <v>0</v>
      </c>
      <c r="EQ73" s="115">
        <f>SUM('[1]ПОЛНАЯ СЕБЕСТОИМОСТЬ ВОДА 2020'!BQ221)</f>
        <v>0</v>
      </c>
      <c r="ER73" s="115">
        <f>SUM('[1]ПОЛНАЯ СЕБЕСТОИМОСТЬ ВОДА 2020'!BR221)</f>
        <v>0</v>
      </c>
      <c r="ES73" s="116">
        <f t="shared" si="564"/>
        <v>194.44499999999999</v>
      </c>
      <c r="ET73" s="116">
        <v>194.41</v>
      </c>
      <c r="EU73" s="122">
        <v>3.5000000000000003E-2</v>
      </c>
      <c r="EV73" s="114">
        <f t="shared" si="496"/>
        <v>145.89882962842501</v>
      </c>
      <c r="EW73" s="114">
        <f t="shared" si="497"/>
        <v>145.849948908675</v>
      </c>
      <c r="EX73" s="114">
        <f t="shared" si="498"/>
        <v>4.8880719750000003E-2</v>
      </c>
      <c r="EY73" s="115">
        <f t="shared" si="499"/>
        <v>0</v>
      </c>
      <c r="EZ73" s="115">
        <f>SUM('[1]ПОЛНАЯ СЕБЕСТОИМОСТЬ ВОДА 2020'!BT221)</f>
        <v>0</v>
      </c>
      <c r="FA73" s="115">
        <f>SUM('[1]ПОЛНАЯ СЕБЕСТОИМОСТЬ ВОДА 2020'!BU221)</f>
        <v>0</v>
      </c>
      <c r="FB73" s="116">
        <f t="shared" si="565"/>
        <v>231.61</v>
      </c>
      <c r="FC73" s="116">
        <v>231.55</v>
      </c>
      <c r="FD73" s="116">
        <v>0.06</v>
      </c>
      <c r="FE73" s="114">
        <f t="shared" si="501"/>
        <v>145.89882962842501</v>
      </c>
      <c r="FF73" s="114">
        <f t="shared" si="502"/>
        <v>145.849948908675</v>
      </c>
      <c r="FG73" s="114">
        <f t="shared" si="503"/>
        <v>4.8880719750000003E-2</v>
      </c>
      <c r="FH73" s="115">
        <f t="shared" si="443"/>
        <v>0</v>
      </c>
      <c r="FI73" s="115">
        <f>SUM('[1]ПОЛНАЯ СЕБЕСТОИМОСТЬ ВОДА 2020'!BW221)</f>
        <v>0</v>
      </c>
      <c r="FJ73" s="115">
        <f>SUM('[1]ПОЛНАЯ СЕБЕСТОИМОСТЬ ВОДА 2020'!BX221)</f>
        <v>0</v>
      </c>
      <c r="FK73" s="116">
        <f t="shared" si="566"/>
        <v>200.03899999999999</v>
      </c>
      <c r="FL73" s="116">
        <v>199.98</v>
      </c>
      <c r="FM73" s="122">
        <v>5.8999999999999997E-2</v>
      </c>
      <c r="FN73" s="58">
        <f t="shared" si="505"/>
        <v>437.69648888527502</v>
      </c>
      <c r="FO73" s="58">
        <f t="shared" si="505"/>
        <v>437.54984672602501</v>
      </c>
      <c r="FP73" s="58">
        <f t="shared" si="505"/>
        <v>0.14664215925000001</v>
      </c>
      <c r="FQ73" s="75">
        <f t="shared" si="505"/>
        <v>0</v>
      </c>
      <c r="FR73" s="75">
        <f t="shared" si="505"/>
        <v>0</v>
      </c>
      <c r="FS73" s="75">
        <f t="shared" si="505"/>
        <v>0</v>
      </c>
      <c r="FT73" s="75">
        <f t="shared" si="505"/>
        <v>626.09400000000005</v>
      </c>
      <c r="FU73" s="75">
        <f t="shared" si="505"/>
        <v>625.94000000000005</v>
      </c>
      <c r="FV73" s="75">
        <f t="shared" si="505"/>
        <v>0.154</v>
      </c>
      <c r="FW73" s="76">
        <f t="shared" si="389"/>
        <v>-437.69648888527502</v>
      </c>
      <c r="FX73" s="76">
        <f t="shared" si="389"/>
        <v>-437.54984672602501</v>
      </c>
      <c r="FY73" s="76">
        <f t="shared" si="389"/>
        <v>-0.14664215925000001</v>
      </c>
      <c r="FZ73" s="58">
        <f t="shared" si="506"/>
        <v>1750.7859555411001</v>
      </c>
      <c r="GA73" s="58">
        <f t="shared" si="506"/>
        <v>1750.1993869041</v>
      </c>
      <c r="GB73" s="58">
        <f t="shared" si="506"/>
        <v>0.58656863700000006</v>
      </c>
      <c r="GC73" s="75">
        <f t="shared" si="506"/>
        <v>653.68590000000006</v>
      </c>
      <c r="GD73" s="75">
        <f t="shared" si="506"/>
        <v>653.51699999999994</v>
      </c>
      <c r="GE73" s="75">
        <f t="shared" si="506"/>
        <v>0.16889999999999999</v>
      </c>
      <c r="GF73" s="75">
        <f t="shared" si="506"/>
        <v>2710.951</v>
      </c>
      <c r="GG73" s="75">
        <f t="shared" si="506"/>
        <v>2710.21</v>
      </c>
      <c r="GH73" s="75">
        <f t="shared" si="506"/>
        <v>0.74099999999999999</v>
      </c>
      <c r="GI73" s="76">
        <f t="shared" si="391"/>
        <v>-1097.1000555411001</v>
      </c>
      <c r="GJ73" s="76">
        <f t="shared" si="391"/>
        <v>-1096.6823869041</v>
      </c>
      <c r="GK73" s="76">
        <f t="shared" si="391"/>
        <v>-0.41766863700000006</v>
      </c>
      <c r="GL73" s="102"/>
      <c r="GM73" s="78">
        <f t="shared" si="392"/>
        <v>1750.7859555411005</v>
      </c>
    </row>
    <row r="74" spans="1:195" ht="18.75" x14ac:dyDescent="0.3">
      <c r="A74" s="40" t="s">
        <v>88</v>
      </c>
      <c r="B74" s="105">
        <f t="shared" si="449"/>
        <v>0</v>
      </c>
      <c r="C74" s="105">
        <f>SUM('[1]ПОЛНАЯ СЕБЕСТОИМОСТЬ ВОДА 2020'!C222)/3</f>
        <v>0</v>
      </c>
      <c r="D74" s="105">
        <f>SUM('[1]ПОЛНАЯ СЕБЕСТОИМОСТЬ ВОДА 2020'!D222)/3</f>
        <v>0</v>
      </c>
      <c r="E74" s="106">
        <f t="shared" si="450"/>
        <v>0</v>
      </c>
      <c r="F74" s="106">
        <f>SUM('[1]ПОЛНАЯ СЕБЕСТОИМОСТЬ ВОДА 2020'!F222)</f>
        <v>0</v>
      </c>
      <c r="G74" s="106">
        <f>SUM('[1]ПОЛНАЯ СЕБЕСТОИМОСТЬ ВОДА 2020'!G222)</f>
        <v>0</v>
      </c>
      <c r="H74" s="107">
        <f t="shared" si="507"/>
        <v>0</v>
      </c>
      <c r="I74" s="107">
        <v>0</v>
      </c>
      <c r="J74" s="107">
        <v>0</v>
      </c>
      <c r="K74" s="105">
        <f t="shared" si="452"/>
        <v>0</v>
      </c>
      <c r="L74" s="105">
        <f t="shared" si="453"/>
        <v>0</v>
      </c>
      <c r="M74" s="105">
        <f t="shared" si="454"/>
        <v>0</v>
      </c>
      <c r="N74" s="106">
        <f t="shared" si="455"/>
        <v>0</v>
      </c>
      <c r="O74" s="106">
        <f>SUM('[1]ПОЛНАЯ СЕБЕСТОИМОСТЬ ВОДА 2020'!I222)</f>
        <v>0</v>
      </c>
      <c r="P74" s="106">
        <f>SUM('[1]ПОЛНАЯ СЕБЕСТОИМОСТЬ ВОДА 2020'!J222)</f>
        <v>0</v>
      </c>
      <c r="Q74" s="107">
        <f t="shared" si="556"/>
        <v>0</v>
      </c>
      <c r="R74" s="107">
        <v>0</v>
      </c>
      <c r="S74" s="107">
        <v>0</v>
      </c>
      <c r="T74" s="105">
        <f t="shared" si="457"/>
        <v>0</v>
      </c>
      <c r="U74" s="105">
        <f t="shared" si="458"/>
        <v>0</v>
      </c>
      <c r="V74" s="105">
        <f t="shared" si="459"/>
        <v>0</v>
      </c>
      <c r="W74" s="106">
        <f t="shared" si="460"/>
        <v>0</v>
      </c>
      <c r="X74" s="106">
        <f>SUM('[1]ПОЛНАЯ СЕБЕСТОИМОСТЬ ВОДА 2020'!L222)</f>
        <v>0</v>
      </c>
      <c r="Y74" s="106">
        <f>SUM('[1]ПОЛНАЯ СЕБЕСТОИМОСТЬ ВОДА 2020'!M222)</f>
        <v>0</v>
      </c>
      <c r="Z74" s="107">
        <f t="shared" si="557"/>
        <v>0</v>
      </c>
      <c r="AA74" s="107">
        <v>0</v>
      </c>
      <c r="AB74" s="107">
        <v>0</v>
      </c>
      <c r="AC74" s="45">
        <f t="shared" si="462"/>
        <v>0</v>
      </c>
      <c r="AD74" s="45">
        <f t="shared" si="462"/>
        <v>0</v>
      </c>
      <c r="AE74" s="45">
        <f t="shared" si="462"/>
        <v>0</v>
      </c>
      <c r="AF74" s="67">
        <f t="shared" si="462"/>
        <v>0</v>
      </c>
      <c r="AG74" s="67">
        <f t="shared" si="462"/>
        <v>0</v>
      </c>
      <c r="AH74" s="67">
        <f t="shared" si="462"/>
        <v>0</v>
      </c>
      <c r="AI74" s="67">
        <f t="shared" si="462"/>
        <v>0</v>
      </c>
      <c r="AJ74" s="67">
        <f t="shared" si="462"/>
        <v>0</v>
      </c>
      <c r="AK74" s="67">
        <f t="shared" si="462"/>
        <v>0</v>
      </c>
      <c r="AL74" s="68">
        <f t="shared" si="542"/>
        <v>0</v>
      </c>
      <c r="AM74" s="68">
        <f t="shared" si="542"/>
        <v>0</v>
      </c>
      <c r="AN74" s="68">
        <f t="shared" si="542"/>
        <v>0</v>
      </c>
      <c r="AO74" s="105">
        <f t="shared" si="463"/>
        <v>0</v>
      </c>
      <c r="AP74" s="105">
        <f>SUM('[1]ПОЛНАЯ СЕБЕСТОИМОСТЬ ВОДА 2020'!R222)/3</f>
        <v>0</v>
      </c>
      <c r="AQ74" s="105">
        <f>SUM('[1]ПОЛНАЯ СЕБЕСТОИМОСТЬ ВОДА 2020'!S222)/3</f>
        <v>0</v>
      </c>
      <c r="AR74" s="105">
        <f t="shared" si="464"/>
        <v>0</v>
      </c>
      <c r="AS74" s="105">
        <f>SUM('[1]ПОЛНАЯ СЕБЕСТОИМОСТЬ ВОДА 2020'!U222)</f>
        <v>0</v>
      </c>
      <c r="AT74" s="105">
        <f>SUM('[1]ПОЛНАЯ СЕБЕСТОИМОСТЬ ВОДА 2020'!V222)</f>
        <v>0</v>
      </c>
      <c r="AU74" s="107">
        <f t="shared" si="558"/>
        <v>0</v>
      </c>
      <c r="AV74" s="107">
        <v>0</v>
      </c>
      <c r="AW74" s="107">
        <v>0</v>
      </c>
      <c r="AX74" s="105">
        <f t="shared" si="466"/>
        <v>0</v>
      </c>
      <c r="AY74" s="105">
        <f t="shared" si="467"/>
        <v>0</v>
      </c>
      <c r="AZ74" s="105">
        <f t="shared" si="468"/>
        <v>0</v>
      </c>
      <c r="BA74" s="105">
        <f t="shared" si="469"/>
        <v>0</v>
      </c>
      <c r="BB74" s="105">
        <f>SUM('[1]ПОЛНАЯ СЕБЕСТОИМОСТЬ ВОДА 2020'!X222)</f>
        <v>0</v>
      </c>
      <c r="BC74" s="105">
        <f>SUM('[1]ПОЛНАЯ СЕБЕСТОИМОСТЬ ВОДА 2020'!Y222)</f>
        <v>0</v>
      </c>
      <c r="BD74" s="107">
        <f t="shared" si="559"/>
        <v>0</v>
      </c>
      <c r="BE74" s="107">
        <v>0</v>
      </c>
      <c r="BF74" s="107">
        <v>0</v>
      </c>
      <c r="BG74" s="105">
        <f t="shared" si="471"/>
        <v>0</v>
      </c>
      <c r="BH74" s="105">
        <f t="shared" si="472"/>
        <v>0</v>
      </c>
      <c r="BI74" s="105">
        <f t="shared" si="473"/>
        <v>0</v>
      </c>
      <c r="BJ74" s="106">
        <f t="shared" si="474"/>
        <v>0</v>
      </c>
      <c r="BK74" s="106">
        <f>SUM('[1]ПОЛНАЯ СЕБЕСТОИМОСТЬ ВОДА 2020'!AA222)</f>
        <v>0</v>
      </c>
      <c r="BL74" s="106">
        <f>SUM('[1]ПОЛНАЯ СЕБЕСТОИМОСТЬ ВОДА 2020'!AB222)</f>
        <v>0</v>
      </c>
      <c r="BM74" s="107">
        <f t="shared" si="560"/>
        <v>0</v>
      </c>
      <c r="BN74" s="107">
        <v>0</v>
      </c>
      <c r="BO74" s="107">
        <v>0</v>
      </c>
      <c r="BP74" s="45">
        <f>SUM(AO74+AX74+BG74)</f>
        <v>0</v>
      </c>
      <c r="BQ74" s="45">
        <f t="shared" si="567"/>
        <v>0</v>
      </c>
      <c r="BR74" s="45">
        <f t="shared" si="567"/>
        <v>0</v>
      </c>
      <c r="BS74" s="112">
        <f t="shared" si="567"/>
        <v>0</v>
      </c>
      <c r="BT74" s="112">
        <f t="shared" si="567"/>
        <v>0</v>
      </c>
      <c r="BU74" s="112">
        <f t="shared" si="567"/>
        <v>0</v>
      </c>
      <c r="BV74" s="112">
        <f t="shared" si="567"/>
        <v>0</v>
      </c>
      <c r="BW74" s="112">
        <f t="shared" si="567"/>
        <v>0</v>
      </c>
      <c r="BX74" s="112">
        <f t="shared" si="567"/>
        <v>0</v>
      </c>
      <c r="BY74" s="113">
        <f t="shared" si="381"/>
        <v>0</v>
      </c>
      <c r="BZ74" s="113">
        <f t="shared" si="381"/>
        <v>0</v>
      </c>
      <c r="CA74" s="113">
        <f t="shared" si="381"/>
        <v>0</v>
      </c>
      <c r="CB74" s="45">
        <f>SUM(AC74+BP74)</f>
        <v>0</v>
      </c>
      <c r="CC74" s="45">
        <f t="shared" si="568"/>
        <v>0</v>
      </c>
      <c r="CD74" s="45">
        <f t="shared" si="568"/>
        <v>0</v>
      </c>
      <c r="CE74" s="112">
        <f t="shared" si="568"/>
        <v>0</v>
      </c>
      <c r="CF74" s="112">
        <f t="shared" si="568"/>
        <v>0</v>
      </c>
      <c r="CG74" s="112">
        <f t="shared" si="568"/>
        <v>0</v>
      </c>
      <c r="CH74" s="112">
        <f t="shared" si="568"/>
        <v>0</v>
      </c>
      <c r="CI74" s="112">
        <f t="shared" si="568"/>
        <v>0</v>
      </c>
      <c r="CJ74" s="112">
        <f t="shared" si="568"/>
        <v>0</v>
      </c>
      <c r="CK74" s="113">
        <f t="shared" si="383"/>
        <v>0</v>
      </c>
      <c r="CL74" s="113">
        <f t="shared" si="383"/>
        <v>0</v>
      </c>
      <c r="CM74" s="113">
        <f t="shared" si="383"/>
        <v>0</v>
      </c>
      <c r="CN74" s="105">
        <f t="shared" si="478"/>
        <v>0</v>
      </c>
      <c r="CO74" s="105">
        <f>SUM('[1]ПОЛНАЯ СЕБЕСТОИМОСТЬ ВОДА 2020'!AP222)/3</f>
        <v>0</v>
      </c>
      <c r="CP74" s="105">
        <f>SUM('[1]ПОЛНАЯ СЕБЕСТОИМОСТЬ ВОДА 2020'!AQ222)/3</f>
        <v>0</v>
      </c>
      <c r="CQ74" s="106">
        <f t="shared" si="479"/>
        <v>0</v>
      </c>
      <c r="CR74" s="106">
        <f>SUM('[1]ПОЛНАЯ СЕБЕСТОИМОСТЬ ВОДА 2020'!AS222)</f>
        <v>0</v>
      </c>
      <c r="CS74" s="106">
        <f>SUM('[1]ПОЛНАЯ СЕБЕСТОИМОСТЬ ВОДА 2020'!AT222)</f>
        <v>0</v>
      </c>
      <c r="CT74" s="107">
        <f t="shared" si="561"/>
        <v>0</v>
      </c>
      <c r="CU74" s="107">
        <v>0</v>
      </c>
      <c r="CV74" s="107">
        <v>0</v>
      </c>
      <c r="CW74" s="105">
        <f t="shared" si="481"/>
        <v>0</v>
      </c>
      <c r="CX74" s="105">
        <f t="shared" si="482"/>
        <v>0</v>
      </c>
      <c r="CY74" s="105">
        <f t="shared" si="483"/>
        <v>0</v>
      </c>
      <c r="CZ74" s="106">
        <f t="shared" si="484"/>
        <v>0</v>
      </c>
      <c r="DA74" s="106">
        <f>SUM('[1]ПОЛНАЯ СЕБЕСТОИМОСТЬ ВОДА 2020'!AV222)</f>
        <v>0</v>
      </c>
      <c r="DB74" s="106">
        <f>SUM('[1]ПОЛНАЯ СЕБЕСТОИМОСТЬ ВОДА 2020'!AW222)</f>
        <v>0</v>
      </c>
      <c r="DC74" s="107">
        <f t="shared" si="562"/>
        <v>0</v>
      </c>
      <c r="DD74" s="107">
        <v>0</v>
      </c>
      <c r="DE74" s="107">
        <v>0</v>
      </c>
      <c r="DF74" s="105">
        <f t="shared" si="486"/>
        <v>0</v>
      </c>
      <c r="DG74" s="105">
        <f t="shared" si="487"/>
        <v>0</v>
      </c>
      <c r="DH74" s="105">
        <f t="shared" si="488"/>
        <v>0</v>
      </c>
      <c r="DI74" s="106">
        <f t="shared" si="489"/>
        <v>0</v>
      </c>
      <c r="DJ74" s="106">
        <f>SUM('[1]ПОЛНАЯ СЕБЕСТОИМОСТЬ ВОДА 2020'!AY222)</f>
        <v>0</v>
      </c>
      <c r="DK74" s="106">
        <f>SUM('[1]ПОЛНАЯ СЕБЕСТОИМОСТЬ ВОДА 2020'!AZ222)</f>
        <v>0</v>
      </c>
      <c r="DL74" s="107">
        <f t="shared" si="563"/>
        <v>0</v>
      </c>
      <c r="DM74" s="107">
        <v>0</v>
      </c>
      <c r="DN74" s="107">
        <v>0</v>
      </c>
      <c r="DO74" s="45">
        <f>SUM(CN74+CW74+DF74)</f>
        <v>0</v>
      </c>
      <c r="DP74" s="45">
        <f t="shared" si="569"/>
        <v>0</v>
      </c>
      <c r="DQ74" s="45">
        <f t="shared" si="569"/>
        <v>0</v>
      </c>
      <c r="DR74" s="112">
        <f t="shared" si="569"/>
        <v>0</v>
      </c>
      <c r="DS74" s="112">
        <f t="shared" si="569"/>
        <v>0</v>
      </c>
      <c r="DT74" s="112">
        <f t="shared" si="569"/>
        <v>0</v>
      </c>
      <c r="DU74" s="112">
        <f t="shared" si="569"/>
        <v>0</v>
      </c>
      <c r="DV74" s="112">
        <f t="shared" si="569"/>
        <v>0</v>
      </c>
      <c r="DW74" s="112">
        <f t="shared" si="569"/>
        <v>0</v>
      </c>
      <c r="DX74" s="113">
        <f t="shared" si="385"/>
        <v>0</v>
      </c>
      <c r="DY74" s="113">
        <f t="shared" si="385"/>
        <v>0</v>
      </c>
      <c r="DZ74" s="113">
        <f t="shared" si="385"/>
        <v>0</v>
      </c>
      <c r="EA74" s="45">
        <f>SUM(CB74+DO74)</f>
        <v>0</v>
      </c>
      <c r="EB74" s="45">
        <f t="shared" si="570"/>
        <v>0</v>
      </c>
      <c r="EC74" s="45">
        <f t="shared" si="570"/>
        <v>0</v>
      </c>
      <c r="ED74" s="112">
        <f t="shared" si="570"/>
        <v>0</v>
      </c>
      <c r="EE74" s="112">
        <f t="shared" si="570"/>
        <v>0</v>
      </c>
      <c r="EF74" s="112">
        <f t="shared" si="570"/>
        <v>0</v>
      </c>
      <c r="EG74" s="112">
        <f t="shared" si="570"/>
        <v>0</v>
      </c>
      <c r="EH74" s="112">
        <f t="shared" si="570"/>
        <v>0</v>
      </c>
      <c r="EI74" s="112">
        <f t="shared" si="570"/>
        <v>0</v>
      </c>
      <c r="EJ74" s="113">
        <f t="shared" si="387"/>
        <v>0</v>
      </c>
      <c r="EK74" s="113">
        <f t="shared" si="387"/>
        <v>0</v>
      </c>
      <c r="EL74" s="113">
        <f t="shared" si="387"/>
        <v>0</v>
      </c>
      <c r="EM74" s="105">
        <f t="shared" si="493"/>
        <v>0</v>
      </c>
      <c r="EN74" s="105">
        <f>SUM('[1]ПОЛНАЯ СЕБЕСТОИМОСТЬ ВОДА 2020'!BN222)/3</f>
        <v>0</v>
      </c>
      <c r="EO74" s="105">
        <f>SUM('[1]ПОЛНАЯ СЕБЕСТОИМОСТЬ ВОДА 2020'!BO222)/3</f>
        <v>0</v>
      </c>
      <c r="EP74" s="106">
        <f t="shared" si="494"/>
        <v>0</v>
      </c>
      <c r="EQ74" s="106">
        <f>SUM('[1]ПОЛНАЯ СЕБЕСТОИМОСТЬ ВОДА 2020'!BQ222)</f>
        <v>0</v>
      </c>
      <c r="ER74" s="106">
        <f>SUM('[1]ПОЛНАЯ СЕБЕСТОИМОСТЬ ВОДА 2020'!BR222)</f>
        <v>0</v>
      </c>
      <c r="ES74" s="107">
        <f t="shared" si="564"/>
        <v>0</v>
      </c>
      <c r="ET74" s="107">
        <v>0</v>
      </c>
      <c r="EU74" s="123">
        <v>0</v>
      </c>
      <c r="EV74" s="105">
        <f t="shared" si="496"/>
        <v>0</v>
      </c>
      <c r="EW74" s="105">
        <f t="shared" si="497"/>
        <v>0</v>
      </c>
      <c r="EX74" s="105">
        <f t="shared" si="498"/>
        <v>0</v>
      </c>
      <c r="EY74" s="106">
        <f t="shared" si="499"/>
        <v>0</v>
      </c>
      <c r="EZ74" s="106">
        <f>SUM('[1]ПОЛНАЯ СЕБЕСТОИМОСТЬ ВОДА 2020'!BT222)</f>
        <v>0</v>
      </c>
      <c r="FA74" s="106">
        <f>SUM('[1]ПОЛНАЯ СЕБЕСТОИМОСТЬ ВОДА 2020'!BU222)</f>
        <v>0</v>
      </c>
      <c r="FB74" s="107">
        <f t="shared" si="565"/>
        <v>0</v>
      </c>
      <c r="FC74" s="107">
        <v>0</v>
      </c>
      <c r="FD74" s="107">
        <v>0</v>
      </c>
      <c r="FE74" s="105">
        <f t="shared" si="501"/>
        <v>0</v>
      </c>
      <c r="FF74" s="105">
        <f t="shared" si="502"/>
        <v>0</v>
      </c>
      <c r="FG74" s="105">
        <f t="shared" si="503"/>
        <v>0</v>
      </c>
      <c r="FH74" s="106">
        <f t="shared" si="443"/>
        <v>0</v>
      </c>
      <c r="FI74" s="106">
        <f>SUM('[1]ПОЛНАЯ СЕБЕСТОИМОСТЬ ВОДА 2020'!BW222)</f>
        <v>0</v>
      </c>
      <c r="FJ74" s="106">
        <f>SUM('[1]ПОЛНАЯ СЕБЕСТОИМОСТЬ ВОДА 2020'!BX222)</f>
        <v>0</v>
      </c>
      <c r="FK74" s="107">
        <f t="shared" si="566"/>
        <v>0</v>
      </c>
      <c r="FL74" s="107">
        <v>0</v>
      </c>
      <c r="FM74" s="123">
        <v>0</v>
      </c>
      <c r="FN74" s="45">
        <f t="shared" si="505"/>
        <v>0</v>
      </c>
      <c r="FO74" s="45">
        <f t="shared" si="505"/>
        <v>0</v>
      </c>
      <c r="FP74" s="45">
        <f t="shared" si="505"/>
        <v>0</v>
      </c>
      <c r="FQ74" s="67">
        <f t="shared" si="505"/>
        <v>0</v>
      </c>
      <c r="FR74" s="67">
        <f t="shared" si="505"/>
        <v>0</v>
      </c>
      <c r="FS74" s="67">
        <f t="shared" si="505"/>
        <v>0</v>
      </c>
      <c r="FT74" s="67">
        <f t="shared" si="505"/>
        <v>0</v>
      </c>
      <c r="FU74" s="67">
        <f t="shared" si="505"/>
        <v>0</v>
      </c>
      <c r="FV74" s="67">
        <f t="shared" si="505"/>
        <v>0</v>
      </c>
      <c r="FW74" s="68">
        <f t="shared" si="389"/>
        <v>0</v>
      </c>
      <c r="FX74" s="68">
        <f t="shared" si="389"/>
        <v>0</v>
      </c>
      <c r="FY74" s="68">
        <f t="shared" si="389"/>
        <v>0</v>
      </c>
      <c r="FZ74" s="45">
        <f t="shared" si="506"/>
        <v>0</v>
      </c>
      <c r="GA74" s="45">
        <f t="shared" si="506"/>
        <v>0</v>
      </c>
      <c r="GB74" s="45">
        <f t="shared" si="506"/>
        <v>0</v>
      </c>
      <c r="GC74" s="67">
        <f t="shared" si="506"/>
        <v>0</v>
      </c>
      <c r="GD74" s="67">
        <f t="shared" si="506"/>
        <v>0</v>
      </c>
      <c r="GE74" s="67">
        <f t="shared" si="506"/>
        <v>0</v>
      </c>
      <c r="GF74" s="67">
        <f t="shared" si="506"/>
        <v>0</v>
      </c>
      <c r="GG74" s="67">
        <f t="shared" si="506"/>
        <v>0</v>
      </c>
      <c r="GH74" s="67">
        <f t="shared" si="506"/>
        <v>0</v>
      </c>
      <c r="GI74" s="68">
        <f t="shared" si="391"/>
        <v>0</v>
      </c>
      <c r="GJ74" s="68">
        <f t="shared" si="391"/>
        <v>0</v>
      </c>
      <c r="GK74" s="68">
        <f t="shared" si="391"/>
        <v>0</v>
      </c>
      <c r="GL74" s="102"/>
      <c r="GM74" s="78">
        <f t="shared" si="392"/>
        <v>0</v>
      </c>
    </row>
    <row r="75" spans="1:195" ht="18.75" x14ac:dyDescent="0.3">
      <c r="A75" s="40" t="s">
        <v>89</v>
      </c>
      <c r="B75" s="105">
        <f t="shared" si="449"/>
        <v>24.567083333333333</v>
      </c>
      <c r="C75" s="105">
        <f>SUM('[1]ПОЛНАЯ СЕБЕСТОИМОСТЬ ВОДА 2020'!C223)/3</f>
        <v>24.567083333333333</v>
      </c>
      <c r="D75" s="105">
        <f>SUM('[1]ПОЛНАЯ СЕБЕСТОИМОСТЬ ВОДА 2020'!D223)/3</f>
        <v>0</v>
      </c>
      <c r="E75" s="106">
        <f t="shared" si="450"/>
        <v>0</v>
      </c>
      <c r="F75" s="106">
        <f>SUM('[1]ПОЛНАЯ СЕБЕСТОИМОСТЬ ВОДА 2020'!F223)</f>
        <v>0</v>
      </c>
      <c r="G75" s="106">
        <f>SUM('[1]ПОЛНАЯ СЕБЕСТОИМОСТЬ ВОДА 2020'!G223)</f>
        <v>0</v>
      </c>
      <c r="H75" s="107">
        <f t="shared" si="507"/>
        <v>0</v>
      </c>
      <c r="I75" s="107">
        <v>0</v>
      </c>
      <c r="J75" s="107">
        <v>0</v>
      </c>
      <c r="K75" s="105">
        <f t="shared" si="452"/>
        <v>24.567083333333333</v>
      </c>
      <c r="L75" s="105">
        <f t="shared" si="453"/>
        <v>24.567083333333333</v>
      </c>
      <c r="M75" s="105">
        <f t="shared" si="454"/>
        <v>0</v>
      </c>
      <c r="N75" s="106">
        <f t="shared" si="455"/>
        <v>0</v>
      </c>
      <c r="O75" s="106">
        <f>SUM('[1]ПОЛНАЯ СЕБЕСТОИМОСТЬ ВОДА 2020'!I223)</f>
        <v>0</v>
      </c>
      <c r="P75" s="106">
        <f>SUM('[1]ПОЛНАЯ СЕБЕСТОИМОСТЬ ВОДА 2020'!J223)</f>
        <v>0</v>
      </c>
      <c r="Q75" s="107">
        <f t="shared" si="556"/>
        <v>0</v>
      </c>
      <c r="R75" s="107">
        <v>0</v>
      </c>
      <c r="S75" s="107">
        <v>0</v>
      </c>
      <c r="T75" s="105">
        <f t="shared" si="457"/>
        <v>24.567083333333333</v>
      </c>
      <c r="U75" s="105">
        <f t="shared" si="458"/>
        <v>24.567083333333333</v>
      </c>
      <c r="V75" s="105">
        <f t="shared" si="459"/>
        <v>0</v>
      </c>
      <c r="W75" s="106">
        <f t="shared" si="460"/>
        <v>0</v>
      </c>
      <c r="X75" s="106">
        <f>SUM('[1]ПОЛНАЯ СЕБЕСТОИМОСТЬ ВОДА 2020'!L223)</f>
        <v>0</v>
      </c>
      <c r="Y75" s="106">
        <f>SUM('[1]ПОЛНАЯ СЕБЕСТОИМОСТЬ ВОДА 2020'!M223)</f>
        <v>0</v>
      </c>
      <c r="Z75" s="107">
        <f t="shared" si="557"/>
        <v>0</v>
      </c>
      <c r="AA75" s="107">
        <v>0</v>
      </c>
      <c r="AB75" s="107">
        <v>0</v>
      </c>
      <c r="AC75" s="45">
        <f t="shared" si="462"/>
        <v>73.701250000000002</v>
      </c>
      <c r="AD75" s="45">
        <f t="shared" si="462"/>
        <v>73.701250000000002</v>
      </c>
      <c r="AE75" s="45">
        <f t="shared" si="462"/>
        <v>0</v>
      </c>
      <c r="AF75" s="67">
        <f t="shared" si="462"/>
        <v>0</v>
      </c>
      <c r="AG75" s="67">
        <f t="shared" si="462"/>
        <v>0</v>
      </c>
      <c r="AH75" s="67">
        <f t="shared" si="462"/>
        <v>0</v>
      </c>
      <c r="AI75" s="67">
        <f t="shared" si="462"/>
        <v>0</v>
      </c>
      <c r="AJ75" s="67">
        <f t="shared" si="462"/>
        <v>0</v>
      </c>
      <c r="AK75" s="67">
        <f t="shared" si="462"/>
        <v>0</v>
      </c>
      <c r="AL75" s="68">
        <f t="shared" si="542"/>
        <v>-73.701250000000002</v>
      </c>
      <c r="AM75" s="68">
        <f t="shared" si="542"/>
        <v>-73.701250000000002</v>
      </c>
      <c r="AN75" s="68">
        <f t="shared" si="542"/>
        <v>0</v>
      </c>
      <c r="AO75" s="105">
        <f t="shared" si="463"/>
        <v>24.567083333333333</v>
      </c>
      <c r="AP75" s="105">
        <f>SUM('[1]ПОЛНАЯ СЕБЕСТОИМОСТЬ ВОДА 2020'!R223)/3</f>
        <v>24.567083333333333</v>
      </c>
      <c r="AQ75" s="105">
        <f>SUM('[1]ПОЛНАЯ СЕБЕСТОИМОСТЬ ВОДА 2020'!S223)/3</f>
        <v>0</v>
      </c>
      <c r="AR75" s="105">
        <f t="shared" si="464"/>
        <v>0</v>
      </c>
      <c r="AS75" s="105">
        <f>SUM('[1]ПОЛНАЯ СЕБЕСТОИМОСТЬ ВОДА 2020'!U223)</f>
        <v>0</v>
      </c>
      <c r="AT75" s="105">
        <f>SUM('[1]ПОЛНАЯ СЕБЕСТОИМОСТЬ ВОДА 2020'!V223)</f>
        <v>0</v>
      </c>
      <c r="AU75" s="107">
        <f t="shared" si="558"/>
        <v>0</v>
      </c>
      <c r="AV75" s="107">
        <v>0</v>
      </c>
      <c r="AW75" s="107">
        <v>0</v>
      </c>
      <c r="AX75" s="105">
        <f t="shared" si="466"/>
        <v>24.567083333333333</v>
      </c>
      <c r="AY75" s="105">
        <f t="shared" si="467"/>
        <v>24.567083333333333</v>
      </c>
      <c r="AZ75" s="105">
        <f t="shared" si="468"/>
        <v>0</v>
      </c>
      <c r="BA75" s="105">
        <f t="shared" si="469"/>
        <v>0</v>
      </c>
      <c r="BB75" s="105">
        <f>SUM('[1]ПОЛНАЯ СЕБЕСТОИМОСТЬ ВОДА 2020'!X223)</f>
        <v>0</v>
      </c>
      <c r="BC75" s="105">
        <f>SUM('[1]ПОЛНАЯ СЕБЕСТОИМОСТЬ ВОДА 2020'!Y223)</f>
        <v>0</v>
      </c>
      <c r="BD75" s="107">
        <f t="shared" si="559"/>
        <v>0</v>
      </c>
      <c r="BE75" s="107">
        <v>0</v>
      </c>
      <c r="BF75" s="107">
        <v>0</v>
      </c>
      <c r="BG75" s="105">
        <f t="shared" si="471"/>
        <v>24.567083333333333</v>
      </c>
      <c r="BH75" s="105">
        <f t="shared" si="472"/>
        <v>24.567083333333333</v>
      </c>
      <c r="BI75" s="105">
        <f t="shared" si="473"/>
        <v>0</v>
      </c>
      <c r="BJ75" s="106">
        <f t="shared" si="474"/>
        <v>0</v>
      </c>
      <c r="BK75" s="106">
        <f>SUM('[1]ПОЛНАЯ СЕБЕСТОИМОСТЬ ВОДА 2020'!AA223)</f>
        <v>0</v>
      </c>
      <c r="BL75" s="106">
        <f>SUM('[1]ПОЛНАЯ СЕБЕСТОИМОСТЬ ВОДА 2020'!AB223)</f>
        <v>0</v>
      </c>
      <c r="BM75" s="107">
        <f t="shared" si="560"/>
        <v>0</v>
      </c>
      <c r="BN75" s="107">
        <v>0</v>
      </c>
      <c r="BO75" s="107">
        <v>0</v>
      </c>
      <c r="BP75" s="45">
        <f>SUM(AO75+AX75+BG75)</f>
        <v>73.701250000000002</v>
      </c>
      <c r="BQ75" s="45">
        <f t="shared" si="567"/>
        <v>73.701250000000002</v>
      </c>
      <c r="BR75" s="45">
        <f t="shared" si="567"/>
        <v>0</v>
      </c>
      <c r="BS75" s="112">
        <f t="shared" si="567"/>
        <v>0</v>
      </c>
      <c r="BT75" s="112">
        <f t="shared" si="567"/>
        <v>0</v>
      </c>
      <c r="BU75" s="112">
        <f t="shared" si="567"/>
        <v>0</v>
      </c>
      <c r="BV75" s="112">
        <f t="shared" si="567"/>
        <v>0</v>
      </c>
      <c r="BW75" s="112">
        <f t="shared" si="567"/>
        <v>0</v>
      </c>
      <c r="BX75" s="112">
        <f t="shared" si="567"/>
        <v>0</v>
      </c>
      <c r="BY75" s="113">
        <f t="shared" si="381"/>
        <v>-73.701250000000002</v>
      </c>
      <c r="BZ75" s="113">
        <f t="shared" si="381"/>
        <v>-73.701250000000002</v>
      </c>
      <c r="CA75" s="113">
        <f t="shared" si="381"/>
        <v>0</v>
      </c>
      <c r="CB75" s="45">
        <f>SUM(AC75+BP75)</f>
        <v>147.4025</v>
      </c>
      <c r="CC75" s="45">
        <f t="shared" si="568"/>
        <v>147.4025</v>
      </c>
      <c r="CD75" s="45">
        <f t="shared" si="568"/>
        <v>0</v>
      </c>
      <c r="CE75" s="112">
        <f t="shared" si="568"/>
        <v>0</v>
      </c>
      <c r="CF75" s="112">
        <f t="shared" si="568"/>
        <v>0</v>
      </c>
      <c r="CG75" s="112">
        <f t="shared" si="568"/>
        <v>0</v>
      </c>
      <c r="CH75" s="112">
        <f t="shared" si="568"/>
        <v>0</v>
      </c>
      <c r="CI75" s="112">
        <f t="shared" si="568"/>
        <v>0</v>
      </c>
      <c r="CJ75" s="112">
        <f t="shared" si="568"/>
        <v>0</v>
      </c>
      <c r="CK75" s="113">
        <f t="shared" si="383"/>
        <v>-147.4025</v>
      </c>
      <c r="CL75" s="113">
        <f t="shared" si="383"/>
        <v>-147.4025</v>
      </c>
      <c r="CM75" s="113">
        <f t="shared" si="383"/>
        <v>0</v>
      </c>
      <c r="CN75" s="105">
        <f t="shared" si="478"/>
        <v>24.567083333333333</v>
      </c>
      <c r="CO75" s="105">
        <f>SUM('[1]ПОЛНАЯ СЕБЕСТОИМОСТЬ ВОДА 2020'!AP223)/3</f>
        <v>24.567083333333333</v>
      </c>
      <c r="CP75" s="105">
        <f>SUM('[1]ПОЛНАЯ СЕБЕСТОИМОСТЬ ВОДА 2020'!AQ223)/3</f>
        <v>0</v>
      </c>
      <c r="CQ75" s="106">
        <f t="shared" si="479"/>
        <v>0</v>
      </c>
      <c r="CR75" s="106">
        <f>SUM('[1]ПОЛНАЯ СЕБЕСТОИМОСТЬ ВОДА 2020'!AS223)</f>
        <v>0</v>
      </c>
      <c r="CS75" s="106">
        <f>SUM('[1]ПОЛНАЯ СЕБЕСТОИМОСТЬ ВОДА 2020'!AT223)</f>
        <v>0</v>
      </c>
      <c r="CT75" s="107">
        <f t="shared" si="561"/>
        <v>0</v>
      </c>
      <c r="CU75" s="107">
        <v>0</v>
      </c>
      <c r="CV75" s="107">
        <v>0</v>
      </c>
      <c r="CW75" s="105">
        <f t="shared" si="481"/>
        <v>24.567083333333333</v>
      </c>
      <c r="CX75" s="105">
        <f t="shared" si="482"/>
        <v>24.567083333333333</v>
      </c>
      <c r="CY75" s="105">
        <f t="shared" si="483"/>
        <v>0</v>
      </c>
      <c r="CZ75" s="106">
        <f t="shared" si="484"/>
        <v>0</v>
      </c>
      <c r="DA75" s="106">
        <f>SUM('[1]ПОЛНАЯ СЕБЕСТОИМОСТЬ ВОДА 2020'!AV223)</f>
        <v>0</v>
      </c>
      <c r="DB75" s="106">
        <f>SUM('[1]ПОЛНАЯ СЕБЕСТОИМОСТЬ ВОДА 2020'!AW223)</f>
        <v>0</v>
      </c>
      <c r="DC75" s="107">
        <f t="shared" si="562"/>
        <v>0</v>
      </c>
      <c r="DD75" s="107">
        <v>0</v>
      </c>
      <c r="DE75" s="107">
        <v>0</v>
      </c>
      <c r="DF75" s="105">
        <f t="shared" si="486"/>
        <v>24.567083333333333</v>
      </c>
      <c r="DG75" s="105">
        <f t="shared" si="487"/>
        <v>24.567083333333333</v>
      </c>
      <c r="DH75" s="105">
        <f t="shared" si="488"/>
        <v>0</v>
      </c>
      <c r="DI75" s="106">
        <f t="shared" si="489"/>
        <v>0</v>
      </c>
      <c r="DJ75" s="106">
        <f>SUM('[1]ПОЛНАЯ СЕБЕСТОИМОСТЬ ВОДА 2020'!AY223)</f>
        <v>0</v>
      </c>
      <c r="DK75" s="106">
        <f>SUM('[1]ПОЛНАЯ СЕБЕСТОИМОСТЬ ВОДА 2020'!AZ223)</f>
        <v>0</v>
      </c>
      <c r="DL75" s="107">
        <f t="shared" si="563"/>
        <v>0</v>
      </c>
      <c r="DM75" s="107">
        <v>0</v>
      </c>
      <c r="DN75" s="107">
        <v>0</v>
      </c>
      <c r="DO75" s="45">
        <f>SUM(CN75+CW75+DF75)</f>
        <v>73.701250000000002</v>
      </c>
      <c r="DP75" s="45">
        <f t="shared" si="569"/>
        <v>73.701250000000002</v>
      </c>
      <c r="DQ75" s="45">
        <f t="shared" si="569"/>
        <v>0</v>
      </c>
      <c r="DR75" s="112">
        <f t="shared" si="569"/>
        <v>0</v>
      </c>
      <c r="DS75" s="112">
        <f t="shared" si="569"/>
        <v>0</v>
      </c>
      <c r="DT75" s="112">
        <f t="shared" si="569"/>
        <v>0</v>
      </c>
      <c r="DU75" s="112">
        <f t="shared" si="569"/>
        <v>0</v>
      </c>
      <c r="DV75" s="112">
        <f t="shared" si="569"/>
        <v>0</v>
      </c>
      <c r="DW75" s="112">
        <f t="shared" si="569"/>
        <v>0</v>
      </c>
      <c r="DX75" s="113">
        <f t="shared" si="385"/>
        <v>-73.701250000000002</v>
      </c>
      <c r="DY75" s="113">
        <f t="shared" si="385"/>
        <v>-73.701250000000002</v>
      </c>
      <c r="DZ75" s="113">
        <f t="shared" si="385"/>
        <v>0</v>
      </c>
      <c r="EA75" s="45">
        <f>SUM(CB75+DO75)</f>
        <v>221.10374999999999</v>
      </c>
      <c r="EB75" s="45">
        <f t="shared" si="570"/>
        <v>221.10374999999999</v>
      </c>
      <c r="EC75" s="45">
        <f t="shared" si="570"/>
        <v>0</v>
      </c>
      <c r="ED75" s="112">
        <f t="shared" si="570"/>
        <v>0</v>
      </c>
      <c r="EE75" s="112">
        <f t="shared" si="570"/>
        <v>0</v>
      </c>
      <c r="EF75" s="112">
        <f t="shared" si="570"/>
        <v>0</v>
      </c>
      <c r="EG75" s="112">
        <f t="shared" si="570"/>
        <v>0</v>
      </c>
      <c r="EH75" s="112">
        <f t="shared" si="570"/>
        <v>0</v>
      </c>
      <c r="EI75" s="112">
        <f t="shared" si="570"/>
        <v>0</v>
      </c>
      <c r="EJ75" s="113">
        <f t="shared" si="387"/>
        <v>-221.10374999999999</v>
      </c>
      <c r="EK75" s="113">
        <f t="shared" si="387"/>
        <v>-221.10374999999999</v>
      </c>
      <c r="EL75" s="113">
        <f t="shared" si="387"/>
        <v>0</v>
      </c>
      <c r="EM75" s="105">
        <f t="shared" si="493"/>
        <v>24.567083333333333</v>
      </c>
      <c r="EN75" s="105">
        <f>SUM('[1]ПОЛНАЯ СЕБЕСТОИМОСТЬ ВОДА 2020'!BN223)/3</f>
        <v>24.567083333333333</v>
      </c>
      <c r="EO75" s="105">
        <f>SUM('[1]ПОЛНАЯ СЕБЕСТОИМОСТЬ ВОДА 2020'!BO223)/3</f>
        <v>0</v>
      </c>
      <c r="EP75" s="106">
        <f t="shared" si="494"/>
        <v>0</v>
      </c>
      <c r="EQ75" s="106">
        <f>SUM('[1]ПОЛНАЯ СЕБЕСТОИМОСТЬ ВОДА 2020'!BQ223)</f>
        <v>0</v>
      </c>
      <c r="ER75" s="106">
        <f>SUM('[1]ПОЛНАЯ СЕБЕСТОИМОСТЬ ВОДА 2020'!BR223)</f>
        <v>0</v>
      </c>
      <c r="ES75" s="107">
        <f t="shared" si="564"/>
        <v>0</v>
      </c>
      <c r="ET75" s="107">
        <v>0</v>
      </c>
      <c r="EU75" s="123">
        <v>0</v>
      </c>
      <c r="EV75" s="105">
        <f t="shared" si="496"/>
        <v>24.567083333333333</v>
      </c>
      <c r="EW75" s="105">
        <f t="shared" si="497"/>
        <v>24.567083333333333</v>
      </c>
      <c r="EX75" s="105">
        <f t="shared" si="498"/>
        <v>0</v>
      </c>
      <c r="EY75" s="106">
        <f t="shared" si="499"/>
        <v>0</v>
      </c>
      <c r="EZ75" s="106">
        <f>SUM('[1]ПОЛНАЯ СЕБЕСТОИМОСТЬ ВОДА 2020'!BT223)</f>
        <v>0</v>
      </c>
      <c r="FA75" s="106">
        <f>SUM('[1]ПОЛНАЯ СЕБЕСТОИМОСТЬ ВОДА 2020'!BU223)</f>
        <v>0</v>
      </c>
      <c r="FB75" s="107">
        <f t="shared" si="565"/>
        <v>0</v>
      </c>
      <c r="FC75" s="107">
        <v>0</v>
      </c>
      <c r="FD75" s="107">
        <v>0</v>
      </c>
      <c r="FE75" s="105">
        <f t="shared" si="501"/>
        <v>24.567083333333333</v>
      </c>
      <c r="FF75" s="105">
        <f t="shared" si="502"/>
        <v>24.567083333333333</v>
      </c>
      <c r="FG75" s="105">
        <f t="shared" si="503"/>
        <v>0</v>
      </c>
      <c r="FH75" s="106">
        <f t="shared" si="443"/>
        <v>0</v>
      </c>
      <c r="FI75" s="106">
        <f>SUM('[1]ПОЛНАЯ СЕБЕСТОИМОСТЬ ВОДА 2020'!BW223)</f>
        <v>0</v>
      </c>
      <c r="FJ75" s="106">
        <f>SUM('[1]ПОЛНАЯ СЕБЕСТОИМОСТЬ ВОДА 2020'!BX223)</f>
        <v>0</v>
      </c>
      <c r="FK75" s="107">
        <f t="shared" si="566"/>
        <v>0</v>
      </c>
      <c r="FL75" s="107">
        <v>0</v>
      </c>
      <c r="FM75" s="123">
        <v>0</v>
      </c>
      <c r="FN75" s="45">
        <f t="shared" si="505"/>
        <v>73.701250000000002</v>
      </c>
      <c r="FO75" s="45">
        <f t="shared" si="505"/>
        <v>73.701250000000002</v>
      </c>
      <c r="FP75" s="45">
        <f t="shared" si="505"/>
        <v>0</v>
      </c>
      <c r="FQ75" s="67">
        <f t="shared" si="505"/>
        <v>0</v>
      </c>
      <c r="FR75" s="67">
        <f t="shared" si="505"/>
        <v>0</v>
      </c>
      <c r="FS75" s="67">
        <f t="shared" si="505"/>
        <v>0</v>
      </c>
      <c r="FT75" s="67">
        <f t="shared" si="505"/>
        <v>0</v>
      </c>
      <c r="FU75" s="67">
        <f t="shared" si="505"/>
        <v>0</v>
      </c>
      <c r="FV75" s="67">
        <f t="shared" si="505"/>
        <v>0</v>
      </c>
      <c r="FW75" s="68">
        <f t="shared" si="389"/>
        <v>-73.701250000000002</v>
      </c>
      <c r="FX75" s="68">
        <f t="shared" si="389"/>
        <v>-73.701250000000002</v>
      </c>
      <c r="FY75" s="68">
        <f t="shared" si="389"/>
        <v>0</v>
      </c>
      <c r="FZ75" s="45">
        <f t="shared" si="506"/>
        <v>294.80500000000001</v>
      </c>
      <c r="GA75" s="45">
        <f t="shared" si="506"/>
        <v>294.80500000000001</v>
      </c>
      <c r="GB75" s="45">
        <f t="shared" si="506"/>
        <v>0</v>
      </c>
      <c r="GC75" s="67">
        <f t="shared" si="506"/>
        <v>0</v>
      </c>
      <c r="GD75" s="67">
        <f t="shared" si="506"/>
        <v>0</v>
      </c>
      <c r="GE75" s="67">
        <f t="shared" si="506"/>
        <v>0</v>
      </c>
      <c r="GF75" s="67">
        <f t="shared" si="506"/>
        <v>0</v>
      </c>
      <c r="GG75" s="67">
        <f t="shared" si="506"/>
        <v>0</v>
      </c>
      <c r="GH75" s="67">
        <f t="shared" si="506"/>
        <v>0</v>
      </c>
      <c r="GI75" s="68">
        <f t="shared" si="391"/>
        <v>-294.80500000000001</v>
      </c>
      <c r="GJ75" s="68">
        <f t="shared" si="391"/>
        <v>-294.80500000000001</v>
      </c>
      <c r="GK75" s="68">
        <f t="shared" si="391"/>
        <v>0</v>
      </c>
      <c r="GL75" s="102"/>
      <c r="GM75" s="78">
        <f t="shared" si="392"/>
        <v>294.80500000000001</v>
      </c>
    </row>
    <row r="76" spans="1:195" ht="18.75" x14ac:dyDescent="0.3">
      <c r="A76" s="124" t="s">
        <v>90</v>
      </c>
      <c r="B76" s="125">
        <f t="shared" si="449"/>
        <v>12473.672632863554</v>
      </c>
      <c r="C76" s="125">
        <f t="shared" ref="C76:D76" si="571">SUM(C48+C49+C50+C51+C52+C53+C54+C56+C61+C67+C74+C75)</f>
        <v>12471.131557375378</v>
      </c>
      <c r="D76" s="125">
        <f t="shared" si="571"/>
        <v>2.5410754881753403</v>
      </c>
      <c r="E76" s="126">
        <f t="shared" ref="E76:E77" si="572">SUM(F76:G76)</f>
        <v>12743.078719999998</v>
      </c>
      <c r="F76" s="127">
        <f>SUM(F48+F49+F50+F51+F52+F53+F54+F56+F61+F67+F74+F75)</f>
        <v>12741.249999999998</v>
      </c>
      <c r="G76" s="127">
        <f t="shared" ref="G76:J76" si="573">SUM(G48+G49+G50+G51+G52+G53+G54+G56+G61+G67+G74+G75)</f>
        <v>1.8287200000000001</v>
      </c>
      <c r="H76" s="127">
        <f t="shared" si="573"/>
        <v>11427</v>
      </c>
      <c r="I76" s="127">
        <f t="shared" si="573"/>
        <v>11424.89</v>
      </c>
      <c r="J76" s="127">
        <f t="shared" si="573"/>
        <v>2.11</v>
      </c>
      <c r="K76" s="125">
        <f t="shared" si="452"/>
        <v>12473.672632863554</v>
      </c>
      <c r="L76" s="125">
        <f t="shared" ref="L76:M76" si="574">SUM(L48+L49+L50+L51+L52+L53+L54+L56+L61+L67+L74+L75)</f>
        <v>12471.131557375378</v>
      </c>
      <c r="M76" s="125">
        <f t="shared" si="574"/>
        <v>2.5410754881753403</v>
      </c>
      <c r="N76" s="126">
        <f t="shared" si="455"/>
        <v>11718.8994</v>
      </c>
      <c r="O76" s="127">
        <f t="shared" ref="O76:S76" si="575">SUM(O48+O49+O50+O51+O52+O53+O54+O56+O61+O67+O74+O75)</f>
        <v>11717.607</v>
      </c>
      <c r="P76" s="127">
        <f t="shared" si="575"/>
        <v>1.2924</v>
      </c>
      <c r="Q76" s="127">
        <f t="shared" si="575"/>
        <v>10332.42</v>
      </c>
      <c r="R76" s="127">
        <f t="shared" si="575"/>
        <v>10330.749999999998</v>
      </c>
      <c r="S76" s="127">
        <f t="shared" si="575"/>
        <v>1.6700000000000002</v>
      </c>
      <c r="T76" s="125">
        <f t="shared" si="457"/>
        <v>12473.672632863554</v>
      </c>
      <c r="U76" s="125">
        <f t="shared" ref="U76:V76" si="576">SUM(U48+U49+U50+U51+U52+U53+U54+U56+U61+U67+U74+U75)</f>
        <v>12471.131557375378</v>
      </c>
      <c r="V76" s="125">
        <f t="shared" si="576"/>
        <v>2.5410754881753403</v>
      </c>
      <c r="W76" s="126">
        <f t="shared" si="460"/>
        <v>13698.375320000003</v>
      </c>
      <c r="X76" s="127">
        <f t="shared" ref="X76:AB76" si="577">SUM(X48+X49+X50+X51+X52+X53+X54+X56+X61+X67+X74+X75)</f>
        <v>13696.642000000003</v>
      </c>
      <c r="Y76" s="127">
        <f t="shared" si="577"/>
        <v>1.7333200000000002</v>
      </c>
      <c r="Z76" s="127">
        <f t="shared" si="577"/>
        <v>12531.93</v>
      </c>
      <c r="AA76" s="127">
        <f t="shared" si="577"/>
        <v>12530.1</v>
      </c>
      <c r="AB76" s="127">
        <f t="shared" si="577"/>
        <v>1.83</v>
      </c>
      <c r="AC76" s="128">
        <f t="shared" ref="AC76:AC77" si="578">SUM(AD76:AE76)</f>
        <v>37421.017898590668</v>
      </c>
      <c r="AD76" s="128">
        <f t="shared" ref="AD76:AE76" si="579">SUM(AD48+AD49+AD50+AD51+AD52+AD53+AD54+AD56+AD61+AD67+AD74+AD75)</f>
        <v>37413.394672126138</v>
      </c>
      <c r="AE76" s="128">
        <f t="shared" si="579"/>
        <v>7.6232264645260202</v>
      </c>
      <c r="AF76" s="129">
        <f t="shared" ref="AF76:AF77" si="580">SUM(AG76:AH76)</f>
        <v>38160.353439999999</v>
      </c>
      <c r="AG76" s="130">
        <f t="shared" ref="AG76:AH76" si="581">SUM(AG48+AG49+AG50+AG51+AG52+AG53+AG54+AG56+AG61+AG67+AG74+AG75)</f>
        <v>38155.498999999996</v>
      </c>
      <c r="AH76" s="130">
        <f t="shared" si="581"/>
        <v>4.8544400000000003</v>
      </c>
      <c r="AI76" s="129">
        <f t="shared" ref="AI76:AI77" si="582">SUM(AJ76:AK76)</f>
        <v>34291.350000000006</v>
      </c>
      <c r="AJ76" s="130">
        <f t="shared" ref="AJ76:AK76" si="583">SUM(AJ48+AJ49+AJ50+AJ51+AJ52+AJ53+AJ54+AJ56+AJ61+AJ67+AJ74+AJ75)</f>
        <v>34285.740000000005</v>
      </c>
      <c r="AK76" s="130">
        <f t="shared" si="583"/>
        <v>5.6099999999999994</v>
      </c>
      <c r="AL76" s="68">
        <f t="shared" si="542"/>
        <v>739.3355414093312</v>
      </c>
      <c r="AM76" s="68">
        <f t="shared" si="542"/>
        <v>742.10432787385798</v>
      </c>
      <c r="AN76" s="68">
        <f t="shared" si="542"/>
        <v>-2.7687864645260198</v>
      </c>
      <c r="AO76" s="125">
        <f t="shared" si="463"/>
        <v>12473.672632863554</v>
      </c>
      <c r="AP76" s="125">
        <f t="shared" ref="AP76:AQ76" si="584">SUM(AP48+AP49+AP50+AP51+AP52+AP53+AP54+AP56+AP61+AP67+AP74+AP75)</f>
        <v>12471.131557375378</v>
      </c>
      <c r="AQ76" s="125">
        <f t="shared" si="584"/>
        <v>2.5410754881753403</v>
      </c>
      <c r="AR76" s="125">
        <f t="shared" si="464"/>
        <v>10831.952069999999</v>
      </c>
      <c r="AS76" s="125">
        <f t="shared" ref="AS76:AW76" si="585">SUM(AS48+AS49+AS50+AS51+AS52+AS53+AS54+AS56+AS61+AS67+AS74+AS75)</f>
        <v>10829.105</v>
      </c>
      <c r="AT76" s="126">
        <f t="shared" si="585"/>
        <v>2.84707</v>
      </c>
      <c r="AU76" s="125">
        <f t="shared" si="585"/>
        <v>11324.508000000002</v>
      </c>
      <c r="AV76" s="125">
        <f t="shared" si="585"/>
        <v>11322.82</v>
      </c>
      <c r="AW76" s="125">
        <f t="shared" si="585"/>
        <v>1.6880000000000002</v>
      </c>
      <c r="AX76" s="125">
        <f t="shared" si="466"/>
        <v>12473.672632863554</v>
      </c>
      <c r="AY76" s="125">
        <f t="shared" ref="AY76:AZ76" si="586">SUM(AY48+AY49+AY50+AY51+AY52+AY53+AY54+AY56+AY61+AY67+AY74+AY75)</f>
        <v>12471.131557375378</v>
      </c>
      <c r="AZ76" s="125">
        <f t="shared" si="586"/>
        <v>2.5410754881753403</v>
      </c>
      <c r="BA76" s="125">
        <f t="shared" si="469"/>
        <v>0</v>
      </c>
      <c r="BB76" s="125">
        <f t="shared" ref="BB76:BF76" si="587">SUM(BB48+BB49+BB50+BB51+BB52+BB53+BB54+BB56+BB61+BB67+BB74+BB75)</f>
        <v>0</v>
      </c>
      <c r="BC76" s="125">
        <f t="shared" si="587"/>
        <v>0</v>
      </c>
      <c r="BD76" s="127">
        <f t="shared" si="587"/>
        <v>12735.948999999999</v>
      </c>
      <c r="BE76" s="127">
        <f t="shared" si="587"/>
        <v>12733.62</v>
      </c>
      <c r="BF76" s="131">
        <f t="shared" si="587"/>
        <v>2.3289999999999997</v>
      </c>
      <c r="BG76" s="125">
        <f t="shared" si="471"/>
        <v>12473.672632863554</v>
      </c>
      <c r="BH76" s="125">
        <f t="shared" ref="BH76:BI76" si="588">SUM(BH48+BH49+BH50+BH51+BH52+BH53+BH54+BH56+BH61+BH67+BH74+BH75)</f>
        <v>12471.131557375378</v>
      </c>
      <c r="BI76" s="125">
        <f t="shared" si="588"/>
        <v>2.5410754881753403</v>
      </c>
      <c r="BJ76" s="126">
        <f t="shared" si="474"/>
        <v>0</v>
      </c>
      <c r="BK76" s="127">
        <f t="shared" ref="BK76:BO76" si="589">SUM(BK48+BK49+BK50+BK51+BK52+BK53+BK54+BK56+BK61+BK67+BK74+BK75)</f>
        <v>0</v>
      </c>
      <c r="BL76" s="127">
        <f t="shared" si="589"/>
        <v>0</v>
      </c>
      <c r="BM76" s="127">
        <f t="shared" si="589"/>
        <v>12831.109999999999</v>
      </c>
      <c r="BN76" s="127">
        <f t="shared" si="589"/>
        <v>12828.24</v>
      </c>
      <c r="BO76" s="127">
        <f t="shared" si="589"/>
        <v>2.87</v>
      </c>
      <c r="BP76" s="128">
        <f t="shared" ref="BP76:BP77" si="590">SUM(BQ76:BR76)</f>
        <v>37421.017898590668</v>
      </c>
      <c r="BQ76" s="128">
        <f t="shared" ref="BQ76:BR76" si="591">SUM(BQ48+BQ49+BQ50+BQ51+BQ52+BQ53+BQ54+BQ56+BQ61+BQ67+BQ74+BQ75)</f>
        <v>37413.394672126138</v>
      </c>
      <c r="BR76" s="128">
        <f t="shared" si="591"/>
        <v>7.6232264645260202</v>
      </c>
      <c r="BS76" s="129">
        <f t="shared" ref="BS76:BS77" si="592">SUM(BT76:BU76)</f>
        <v>10831.952069999999</v>
      </c>
      <c r="BT76" s="130">
        <f t="shared" ref="BT76:BU76" si="593">SUM(BT48+BT49+BT50+BT51+BT52+BT53+BT54+BT56+BT61+BT67+BT74+BT75)</f>
        <v>10829.105</v>
      </c>
      <c r="BU76" s="130">
        <f t="shared" si="593"/>
        <v>2.84707</v>
      </c>
      <c r="BV76" s="129">
        <f t="shared" ref="BV76:BV77" si="594">SUM(BW76:BX76)</f>
        <v>36891.567000000003</v>
      </c>
      <c r="BW76" s="130">
        <f t="shared" ref="BW76:BX76" si="595">SUM(BW48+BW49+BW50+BW51+BW52+BW53+BW54+BW56+BW61+BW67+BW74+BW75)</f>
        <v>36884.68</v>
      </c>
      <c r="BX76" s="130">
        <f t="shared" si="595"/>
        <v>6.8869999999999996</v>
      </c>
      <c r="BY76" s="132">
        <f t="shared" si="381"/>
        <v>-26589.065828590668</v>
      </c>
      <c r="BZ76" s="132">
        <f t="shared" si="381"/>
        <v>-26584.289672126139</v>
      </c>
      <c r="CA76" s="132">
        <f t="shared" si="381"/>
        <v>-4.7761564645260197</v>
      </c>
      <c r="CB76" s="128">
        <f t="shared" ref="CB76:CB77" si="596">SUM(CC76:CD76)</f>
        <v>74842.035797181336</v>
      </c>
      <c r="CC76" s="128">
        <f t="shared" ref="CC76:CD76" si="597">SUM(CC48+CC49+CC50+CC51+CC52+CC53+CC54+CC56+CC61+CC67+CC74+CC75)</f>
        <v>74826.789344252276</v>
      </c>
      <c r="CD76" s="128">
        <f t="shared" si="597"/>
        <v>15.24645292905204</v>
      </c>
      <c r="CE76" s="129">
        <f t="shared" ref="CE76:CE77" si="598">SUM(CF76:CG76)</f>
        <v>48992.305509999991</v>
      </c>
      <c r="CF76" s="130">
        <f t="shared" ref="CF76:CG76" si="599">SUM(CF48+CF49+CF50+CF51+CF52+CF53+CF54+CF56+CF61+CF67+CF74+CF75)</f>
        <v>48984.603999999992</v>
      </c>
      <c r="CG76" s="130">
        <f t="shared" si="599"/>
        <v>7.7015099999999999</v>
      </c>
      <c r="CH76" s="129">
        <f t="shared" ref="CH76:CH77" si="600">SUM(CI76:CJ76)</f>
        <v>71182.917000000001</v>
      </c>
      <c r="CI76" s="130">
        <f t="shared" ref="CI76:CJ76" si="601">SUM(CI48+CI49+CI50+CI51+CI52+CI53+CI54+CI56+CI61+CI67+CI74+CI75)</f>
        <v>71170.42</v>
      </c>
      <c r="CJ76" s="130">
        <f t="shared" si="601"/>
        <v>12.497</v>
      </c>
      <c r="CK76" s="132">
        <f t="shared" si="383"/>
        <v>-25849.730287181344</v>
      </c>
      <c r="CL76" s="132">
        <f t="shared" si="383"/>
        <v>-25842.185344252284</v>
      </c>
      <c r="CM76" s="132">
        <f t="shared" si="383"/>
        <v>-7.5449429290520404</v>
      </c>
      <c r="CN76" s="125">
        <f t="shared" si="478"/>
        <v>12502.445671377282</v>
      </c>
      <c r="CO76" s="125">
        <f t="shared" ref="CO76:CP76" si="602">SUM(CO48+CO49+CO50+CO51+CO52+CO53+CO54+CO56+CO61+CO67+CO74+CO75)</f>
        <v>12499.900335296166</v>
      </c>
      <c r="CP76" s="125">
        <f t="shared" si="602"/>
        <v>2.5453360811144794</v>
      </c>
      <c r="CQ76" s="126">
        <f t="shared" si="479"/>
        <v>0</v>
      </c>
      <c r="CR76" s="127">
        <f t="shared" ref="CR76:CV76" si="603">SUM(CR48+CR49+CR50+CR51+CR52+CR53+CR54+CR56+CR61+CR67+CR74+CR75)</f>
        <v>0</v>
      </c>
      <c r="CS76" s="127">
        <f t="shared" si="603"/>
        <v>0</v>
      </c>
      <c r="CT76" s="127">
        <f t="shared" si="603"/>
        <v>11545.73</v>
      </c>
      <c r="CU76" s="127">
        <f t="shared" si="603"/>
        <v>11543.8</v>
      </c>
      <c r="CV76" s="127">
        <f t="shared" si="603"/>
        <v>1.93</v>
      </c>
      <c r="CW76" s="125">
        <f t="shared" si="481"/>
        <v>12502.445671377282</v>
      </c>
      <c r="CX76" s="125">
        <f t="shared" ref="CX76:CY76" si="604">SUM(CX48+CX49+CX50+CX51+CX52+CX53+CX54+CX56+CX61+CX67+CX74+CX75)</f>
        <v>12499.900335296166</v>
      </c>
      <c r="CY76" s="125">
        <f t="shared" si="604"/>
        <v>2.5453360811144794</v>
      </c>
      <c r="CZ76" s="126">
        <f t="shared" ref="CZ76:CZ77" si="605">SUM(DA76:DB76)</f>
        <v>0</v>
      </c>
      <c r="DA76" s="127">
        <f t="shared" ref="DA76:DE76" si="606">SUM(DA48+DA49+DA50+DA51+DA52+DA53+DA54+DA56+DA61+DA67+DA74+DA75)</f>
        <v>0</v>
      </c>
      <c r="DB76" s="127">
        <f t="shared" si="606"/>
        <v>0</v>
      </c>
      <c r="DC76" s="127">
        <f t="shared" si="606"/>
        <v>12637.049999999997</v>
      </c>
      <c r="DD76" s="127">
        <f t="shared" si="606"/>
        <v>12635.4</v>
      </c>
      <c r="DE76" s="127">
        <f t="shared" si="606"/>
        <v>1.6500000000000001</v>
      </c>
      <c r="DF76" s="125">
        <f t="shared" si="486"/>
        <v>12502.445671377282</v>
      </c>
      <c r="DG76" s="125">
        <f t="shared" ref="DG76:DH76" si="607">SUM(DG48+DG49+DG50+DG51+DG52+DG53+DG54+DG56+DG61+DG67+DG74+DG75)</f>
        <v>12499.900335296166</v>
      </c>
      <c r="DH76" s="125">
        <f t="shared" si="607"/>
        <v>2.5453360811144794</v>
      </c>
      <c r="DI76" s="126">
        <f t="shared" si="489"/>
        <v>0</v>
      </c>
      <c r="DJ76" s="127">
        <f t="shared" ref="DJ76:DN76" si="608">SUM(DJ48+DJ49+DJ50+DJ51+DJ52+DJ53+DJ54+DJ56+DJ61+DJ67+DJ74+DJ75)</f>
        <v>0</v>
      </c>
      <c r="DK76" s="127">
        <f t="shared" si="608"/>
        <v>0</v>
      </c>
      <c r="DL76" s="127">
        <f t="shared" si="608"/>
        <v>13887.01</v>
      </c>
      <c r="DM76" s="127">
        <f t="shared" si="608"/>
        <v>13884.14</v>
      </c>
      <c r="DN76" s="127">
        <f t="shared" si="608"/>
        <v>2.8700000000000006</v>
      </c>
      <c r="DO76" s="128">
        <f t="shared" ref="DO76:DO77" si="609">SUM(DP76:DQ76)</f>
        <v>37507.337014131845</v>
      </c>
      <c r="DP76" s="128">
        <f t="shared" ref="DP76:DQ76" si="610">SUM(DP48+DP49+DP50+DP51+DP52+DP53+DP54+DP56+DP61+DP67+DP74+DP75)</f>
        <v>37499.701005888499</v>
      </c>
      <c r="DQ76" s="128">
        <f t="shared" si="610"/>
        <v>7.6360082433434382</v>
      </c>
      <c r="DR76" s="129">
        <f t="shared" ref="DR76:DR77" si="611">SUM(DS76:DT76)</f>
        <v>0</v>
      </c>
      <c r="DS76" s="130">
        <f t="shared" ref="DS76:DT76" si="612">SUM(DS48+DS49+DS50+DS51+DS52+DS53+DS54+DS56+DS61+DS67+DS74+DS75)</f>
        <v>0</v>
      </c>
      <c r="DT76" s="130">
        <f t="shared" si="612"/>
        <v>0</v>
      </c>
      <c r="DU76" s="129">
        <f t="shared" ref="DU76:DU77" si="613">SUM(DV76:DW76)</f>
        <v>38069.789999999994</v>
      </c>
      <c r="DV76" s="130">
        <f t="shared" ref="DV76:DW76" si="614">SUM(DV48+DV49+DV50+DV51+DV52+DV53+DV54+DV56+DV61+DV67+DV74+DV75)</f>
        <v>38063.339999999997</v>
      </c>
      <c r="DW76" s="130">
        <f t="shared" si="614"/>
        <v>6.45</v>
      </c>
      <c r="DX76" s="132">
        <f t="shared" si="385"/>
        <v>-37507.337014131845</v>
      </c>
      <c r="DY76" s="132">
        <f t="shared" si="385"/>
        <v>-37499.701005888499</v>
      </c>
      <c r="DZ76" s="132">
        <f t="shared" si="385"/>
        <v>-7.6360082433434382</v>
      </c>
      <c r="EA76" s="128">
        <f>SUM(EA48+EA49+EA50+EA51+EA52+EA53+EA54+EA56+EA61+EA67+EA74+EA75)</f>
        <v>112349.37281131317</v>
      </c>
      <c r="EB76" s="128">
        <f t="shared" ref="EB76:EC76" si="615">SUM(EB48+EB49+EB50+EB51+EB52+EB53+EB54+EB56+EB61+EB67+EB74+EB75)</f>
        <v>112326.49035014078</v>
      </c>
      <c r="EC76" s="128">
        <f t="shared" si="615"/>
        <v>22.882461172395477</v>
      </c>
      <c r="ED76" s="130">
        <f>SUM(ED48+ED49+ED50+ED51+ED52+ED53+ED54+ED56+ED61+ED67+ED74+ED75)</f>
        <v>48992.305509999998</v>
      </c>
      <c r="EE76" s="130">
        <f t="shared" ref="EE76:EF76" si="616">SUM(EE48+EE49+EE50+EE51+EE52+EE53+EE54+EE56+EE61+EE67+EE74+EE75)</f>
        <v>48984.603999999992</v>
      </c>
      <c r="EF76" s="130">
        <f t="shared" si="616"/>
        <v>7.7015099999999999</v>
      </c>
      <c r="EG76" s="130">
        <f>SUM(EG48+EG49+EG50+EG51+EG52+EG53+EG54+EG56+EG61+EG67+EG74+EG75)</f>
        <v>109252.70700000001</v>
      </c>
      <c r="EH76" s="130">
        <f t="shared" ref="EH76:EI76" si="617">SUM(EH48+EH49+EH50+EH51+EH52+EH53+EH54+EH56+EH61+EH67+EH74+EH75)</f>
        <v>109233.76000000001</v>
      </c>
      <c r="EI76" s="130">
        <f t="shared" si="617"/>
        <v>18.947000000000003</v>
      </c>
      <c r="EJ76" s="132">
        <f t="shared" si="387"/>
        <v>-63357.067301313167</v>
      </c>
      <c r="EK76" s="132">
        <f t="shared" si="387"/>
        <v>-63341.88635014079</v>
      </c>
      <c r="EL76" s="132">
        <f t="shared" si="387"/>
        <v>-15.180951172395478</v>
      </c>
      <c r="EM76" s="125">
        <f t="shared" ref="EM76:EM77" si="618">SUM(EN76:EO76)</f>
        <v>12502.445671377282</v>
      </c>
      <c r="EN76" s="125">
        <f t="shared" ref="EN76:EO76" si="619">SUM(EN48+EN49+EN50+EN51+EN52+EN53+EN54+EN56+EN61+EN67+EN74+EN75)</f>
        <v>12499.900335296166</v>
      </c>
      <c r="EO76" s="125">
        <f t="shared" si="619"/>
        <v>2.5453360811144794</v>
      </c>
      <c r="EP76" s="126">
        <f t="shared" ref="EP76:EP77" si="620">SUM(EQ76:ER76)</f>
        <v>0</v>
      </c>
      <c r="EQ76" s="127">
        <f t="shared" ref="EQ76:EU76" si="621">SUM(EQ48+EQ49+EQ50+EQ51+EQ52+EQ53+EQ54+EQ56+EQ61+EQ67+EQ74+EQ75)</f>
        <v>0</v>
      </c>
      <c r="ER76" s="125">
        <f t="shared" si="621"/>
        <v>0</v>
      </c>
      <c r="ES76" s="127">
        <f t="shared" si="621"/>
        <v>12060.065000000001</v>
      </c>
      <c r="ET76" s="127">
        <f t="shared" si="621"/>
        <v>12058.79</v>
      </c>
      <c r="EU76" s="127">
        <f t="shared" si="621"/>
        <v>1.2750000000000001</v>
      </c>
      <c r="EV76" s="125">
        <f t="shared" ref="EV76:EV77" si="622">SUM(EW76:EX76)</f>
        <v>12502.445671377282</v>
      </c>
      <c r="EW76" s="125">
        <f t="shared" ref="EW76:EX76" si="623">SUM(EW48+EW49+EW50+EW51+EW52+EW53+EW54+EW56+EW61+EW67+EW74+EW75)</f>
        <v>12499.900335296166</v>
      </c>
      <c r="EX76" s="125">
        <f t="shared" si="623"/>
        <v>2.5453360811144794</v>
      </c>
      <c r="EY76" s="126">
        <f t="shared" ref="EY76:EY77" si="624">SUM(EZ76:FA76)</f>
        <v>0</v>
      </c>
      <c r="EZ76" s="127">
        <f t="shared" ref="EZ76:FD76" si="625">SUM(EZ48+EZ49+EZ50+EZ51+EZ52+EZ53+EZ54+EZ56+EZ61+EZ67+EZ74+EZ75)</f>
        <v>0</v>
      </c>
      <c r="FA76" s="127">
        <f t="shared" si="625"/>
        <v>0</v>
      </c>
      <c r="FB76" s="127">
        <f t="shared" si="625"/>
        <v>11885.279999999999</v>
      </c>
      <c r="FC76" s="127">
        <f t="shared" si="625"/>
        <v>11883.519999999999</v>
      </c>
      <c r="FD76" s="127">
        <f t="shared" si="625"/>
        <v>1.7600000000000002</v>
      </c>
      <c r="FE76" s="125">
        <f t="shared" ref="FE76:FE77" si="626">SUM(FF76:FG76)</f>
        <v>12502.445671377282</v>
      </c>
      <c r="FF76" s="125">
        <f t="shared" ref="FF76:FG76" si="627">SUM(FF48+FF49+FF50+FF51+FF52+FF53+FF54+FF56+FF61+FF67+FF74+FF75)</f>
        <v>12499.900335296166</v>
      </c>
      <c r="FG76" s="125">
        <f t="shared" si="627"/>
        <v>2.5453360811144794</v>
      </c>
      <c r="FH76" s="126">
        <f t="shared" ref="FH76:FH77" si="628">SUM(FI76:FJ76)</f>
        <v>0</v>
      </c>
      <c r="FI76" s="127">
        <f t="shared" ref="FI76:FM76" si="629">SUM(FI48+FI49+FI50+FI51+FI52+FI53+FI54+FI56+FI61+FI67+FI74+FI75)</f>
        <v>0</v>
      </c>
      <c r="FJ76" s="127">
        <f t="shared" si="629"/>
        <v>0</v>
      </c>
      <c r="FK76" s="127">
        <f t="shared" si="629"/>
        <v>11643.456000000002</v>
      </c>
      <c r="FL76" s="127">
        <f t="shared" si="629"/>
        <v>11641.4</v>
      </c>
      <c r="FM76" s="127">
        <f t="shared" si="629"/>
        <v>2.056</v>
      </c>
      <c r="FN76" s="128">
        <f t="shared" ref="FN76:FN77" si="630">SUM(FO76:FP76)</f>
        <v>37507.337014131845</v>
      </c>
      <c r="FO76" s="128">
        <f t="shared" ref="FO76:FP76" si="631">SUM(FO48+FO49+FO50+FO51+FO52+FO53+FO54+FO56+FO61+FO67+FO74+FO75)</f>
        <v>37499.701005888499</v>
      </c>
      <c r="FP76" s="128">
        <f t="shared" si="631"/>
        <v>7.6360082433434382</v>
      </c>
      <c r="FQ76" s="129">
        <f t="shared" ref="FQ76:FQ77" si="632">SUM(FR76:FS76)</f>
        <v>0</v>
      </c>
      <c r="FR76" s="130">
        <f t="shared" ref="FR76:FS76" si="633">SUM(FR48+FR49+FR50+FR51+FR52+FR53+FR54+FR56+FR61+FR67+FR74+FR75)</f>
        <v>0</v>
      </c>
      <c r="FS76" s="130">
        <f t="shared" si="633"/>
        <v>0</v>
      </c>
      <c r="FT76" s="129">
        <f t="shared" ref="FT76:FT77" si="634">SUM(FU76:FV76)</f>
        <v>35588.800999999999</v>
      </c>
      <c r="FU76" s="130">
        <f t="shared" ref="FU76:FV76" si="635">SUM(FU48+FU49+FU50+FU51+FU52+FU53+FU54+FU56+FU61+FU67+FU74+FU75)</f>
        <v>35583.71</v>
      </c>
      <c r="FV76" s="130">
        <f t="shared" si="635"/>
        <v>5.0910000000000011</v>
      </c>
      <c r="FW76" s="83">
        <f t="shared" si="389"/>
        <v>-37507.337014131845</v>
      </c>
      <c r="FX76" s="83">
        <f t="shared" si="389"/>
        <v>-37499.701005888499</v>
      </c>
      <c r="FY76" s="83">
        <f t="shared" si="389"/>
        <v>-7.6360082433434382</v>
      </c>
      <c r="FZ76" s="128">
        <f t="shared" ref="FZ76:FZ77" si="636">SUM(GA76:GB76)</f>
        <v>149856.70982544502</v>
      </c>
      <c r="GA76" s="128">
        <f t="shared" ref="GA76:GB76" si="637">SUM(GA48+GA49+GA50+GA51+GA52+GA53+GA54+GA56+GA61+GA67+GA74+GA75)</f>
        <v>149826.19135602927</v>
      </c>
      <c r="GB76" s="128">
        <f t="shared" si="637"/>
        <v>30.518469415738917</v>
      </c>
      <c r="GC76" s="129">
        <f t="shared" ref="GC76:GC77" si="638">SUM(GD76:GE76)</f>
        <v>48992.305509999991</v>
      </c>
      <c r="GD76" s="130">
        <f t="shared" ref="GD76:GE76" si="639">SUM(GD48+GD49+GD50+GD51+GD52+GD53+GD54+GD56+GD61+GD67+GD74+GD75)</f>
        <v>48984.603999999992</v>
      </c>
      <c r="GE76" s="130">
        <f t="shared" si="639"/>
        <v>7.7015099999999999</v>
      </c>
      <c r="GF76" s="129">
        <f t="shared" ref="GF76:GF77" si="640">SUM(GG76:GH76)</f>
        <v>144841.508</v>
      </c>
      <c r="GG76" s="130">
        <f t="shared" ref="GG76:GH76" si="641">SUM(GG48+GG49+GG50+GG51+GG52+GG53+GG54+GG56+GG61+GG67+GG74+GG75)</f>
        <v>144817.47</v>
      </c>
      <c r="GH76" s="130">
        <f t="shared" si="641"/>
        <v>24.038000000000004</v>
      </c>
      <c r="GI76" s="83">
        <f t="shared" si="391"/>
        <v>-100864.40431544503</v>
      </c>
      <c r="GJ76" s="83">
        <f t="shared" si="391"/>
        <v>-100841.58735602928</v>
      </c>
      <c r="GK76" s="83">
        <f t="shared" si="391"/>
        <v>-22.816959415738918</v>
      </c>
      <c r="GL76" s="102"/>
      <c r="GM76" s="78">
        <f t="shared" si="392"/>
        <v>149856.70982544502</v>
      </c>
    </row>
    <row r="77" spans="1:195" ht="18.75" x14ac:dyDescent="0.3">
      <c r="A77" s="124" t="s">
        <v>91</v>
      </c>
      <c r="B77" s="125">
        <f t="shared" si="449"/>
        <v>289.56083333333333</v>
      </c>
      <c r="C77" s="125">
        <f t="shared" ref="C77:EG77" si="642">SUM(C14)</f>
        <v>289.41333333333336</v>
      </c>
      <c r="D77" s="125">
        <f t="shared" si="642"/>
        <v>0.14749999999999999</v>
      </c>
      <c r="E77" s="126">
        <f t="shared" si="572"/>
        <v>304.45200000000006</v>
      </c>
      <c r="F77" s="127">
        <f t="shared" ref="F77:G77" si="643">SUM(F14)</f>
        <v>304.36400000000003</v>
      </c>
      <c r="G77" s="127">
        <f t="shared" si="643"/>
        <v>8.7999999999999995E-2</v>
      </c>
      <c r="H77" s="126">
        <f t="shared" ref="H77" si="644">SUM(I77:J77)</f>
        <v>311.55500000000001</v>
      </c>
      <c r="I77" s="127">
        <f t="shared" ref="I77:J77" si="645">SUM(I14)</f>
        <v>311.435</v>
      </c>
      <c r="J77" s="127">
        <f t="shared" si="645"/>
        <v>0.12</v>
      </c>
      <c r="K77" s="125">
        <f t="shared" si="452"/>
        <v>289.56083333333333</v>
      </c>
      <c r="L77" s="125">
        <f t="shared" ref="L77:M77" si="646">SUM(L14)</f>
        <v>289.41333333333336</v>
      </c>
      <c r="M77" s="125">
        <f t="shared" si="646"/>
        <v>0.14749999999999999</v>
      </c>
      <c r="N77" s="126">
        <f t="shared" si="455"/>
        <v>306.96600000000001</v>
      </c>
      <c r="O77" s="127">
        <f t="shared" ref="O77:P77" si="647">SUM(O14)</f>
        <v>306.88400000000001</v>
      </c>
      <c r="P77" s="127">
        <f t="shared" si="647"/>
        <v>8.2000000000000003E-2</v>
      </c>
      <c r="Q77" s="126">
        <f t="shared" ref="Q77" si="648">SUM(R77:S77)</f>
        <v>297</v>
      </c>
      <c r="R77" s="127">
        <f t="shared" ref="R77:S77" si="649">SUM(R14)</f>
        <v>296.91000000000003</v>
      </c>
      <c r="S77" s="127">
        <f t="shared" si="649"/>
        <v>0.09</v>
      </c>
      <c r="T77" s="125">
        <f t="shared" si="457"/>
        <v>289.56083333333333</v>
      </c>
      <c r="U77" s="125">
        <f t="shared" ref="U77:V77" si="650">SUM(U14)</f>
        <v>289.41333333333336</v>
      </c>
      <c r="V77" s="125">
        <f t="shared" si="650"/>
        <v>0.14749999999999999</v>
      </c>
      <c r="W77" s="126">
        <f t="shared" si="460"/>
        <v>291.43099999999998</v>
      </c>
      <c r="X77" s="127">
        <f t="shared" ref="X77:Y77" si="651">SUM(X14)</f>
        <v>291.351</v>
      </c>
      <c r="Y77" s="127">
        <f t="shared" si="651"/>
        <v>0.08</v>
      </c>
      <c r="Z77" s="126">
        <f t="shared" ref="Z77" si="652">SUM(AA77:AB77)</f>
        <v>282.20400000000001</v>
      </c>
      <c r="AA77" s="127">
        <f t="shared" ref="AA77:AB77" si="653">SUM(AA14)</f>
        <v>282.12900000000002</v>
      </c>
      <c r="AB77" s="127">
        <f t="shared" si="653"/>
        <v>7.4999999999999997E-2</v>
      </c>
      <c r="AC77" s="128">
        <f t="shared" si="578"/>
        <v>868.68249999999989</v>
      </c>
      <c r="AD77" s="128">
        <f t="shared" ref="AD77:AE77" si="654">SUM(AD14)</f>
        <v>868.2399999999999</v>
      </c>
      <c r="AE77" s="128">
        <f t="shared" si="654"/>
        <v>0.4425</v>
      </c>
      <c r="AF77" s="129">
        <f t="shared" si="580"/>
        <v>902.84899999999993</v>
      </c>
      <c r="AG77" s="130">
        <f t="shared" ref="AG77:AH77" si="655">SUM(AG14)</f>
        <v>902.59899999999993</v>
      </c>
      <c r="AH77" s="130">
        <f t="shared" si="655"/>
        <v>0.25</v>
      </c>
      <c r="AI77" s="129">
        <f t="shared" si="582"/>
        <v>890.75900000000001</v>
      </c>
      <c r="AJ77" s="130">
        <f t="shared" ref="AJ77:AK77" si="656">SUM(AJ14)</f>
        <v>890.47400000000005</v>
      </c>
      <c r="AK77" s="130">
        <f t="shared" si="656"/>
        <v>0.28499999999999998</v>
      </c>
      <c r="AL77" s="68">
        <f t="shared" si="542"/>
        <v>34.166500000000042</v>
      </c>
      <c r="AM77" s="68">
        <f t="shared" si="542"/>
        <v>34.359000000000037</v>
      </c>
      <c r="AN77" s="68">
        <f t="shared" si="542"/>
        <v>-0.1925</v>
      </c>
      <c r="AO77" s="125">
        <f t="shared" si="463"/>
        <v>289.56083333333333</v>
      </c>
      <c r="AP77" s="125">
        <f t="shared" ref="AP77:AQ77" si="657">SUM(AP14)</f>
        <v>289.41333333333336</v>
      </c>
      <c r="AQ77" s="125">
        <f t="shared" si="657"/>
        <v>0.14749999999999999</v>
      </c>
      <c r="AR77" s="125">
        <f t="shared" si="464"/>
        <v>294.60999999999996</v>
      </c>
      <c r="AS77" s="125">
        <f t="shared" ref="AS77:AT77" si="658">SUM(AS14)</f>
        <v>294.51099999999997</v>
      </c>
      <c r="AT77" s="125">
        <f t="shared" si="658"/>
        <v>9.9000000000000005E-2</v>
      </c>
      <c r="AU77" s="125">
        <f t="shared" ref="AU77" si="659">SUM(AV77:AW77)</f>
        <v>295.19499999999999</v>
      </c>
      <c r="AV77" s="125">
        <f t="shared" ref="AV77:AW77" si="660">SUM(AV14)</f>
        <v>295.09999999999997</v>
      </c>
      <c r="AW77" s="125">
        <f t="shared" si="660"/>
        <v>9.5000000000000001E-2</v>
      </c>
      <c r="AX77" s="125">
        <f t="shared" si="466"/>
        <v>289.56083333333333</v>
      </c>
      <c r="AY77" s="125">
        <f t="shared" ref="AY77:AZ77" si="661">SUM(AY14)</f>
        <v>289.41333333333336</v>
      </c>
      <c r="AZ77" s="125">
        <f t="shared" si="661"/>
        <v>0.14749999999999999</v>
      </c>
      <c r="BA77" s="126">
        <f t="shared" si="469"/>
        <v>284.07600000000002</v>
      </c>
      <c r="BB77" s="127">
        <f t="shared" ref="BB77:BC77" si="662">SUM(BB14)</f>
        <v>283.976</v>
      </c>
      <c r="BC77" s="127">
        <f t="shared" si="662"/>
        <v>0.1</v>
      </c>
      <c r="BD77" s="126">
        <f t="shared" ref="BD77" si="663">SUM(BE77:BF77)</f>
        <v>283.73199999999997</v>
      </c>
      <c r="BE77" s="127">
        <f t="shared" ref="BE77:BF77" si="664">SUM(BE14)</f>
        <v>283.63499999999999</v>
      </c>
      <c r="BF77" s="127">
        <f t="shared" si="664"/>
        <v>9.7000000000000003E-2</v>
      </c>
      <c r="BG77" s="125">
        <f t="shared" si="471"/>
        <v>289.56083333333333</v>
      </c>
      <c r="BH77" s="125">
        <f t="shared" ref="BH77:BI77" si="665">SUM(BH14)</f>
        <v>289.41333333333336</v>
      </c>
      <c r="BI77" s="125">
        <f t="shared" si="665"/>
        <v>0.14749999999999999</v>
      </c>
      <c r="BJ77" s="126">
        <f t="shared" si="474"/>
        <v>0</v>
      </c>
      <c r="BK77" s="127">
        <f t="shared" ref="BK77:BL77" si="666">SUM(BK14)</f>
        <v>0</v>
      </c>
      <c r="BL77" s="127">
        <f t="shared" si="666"/>
        <v>0</v>
      </c>
      <c r="BM77" s="126">
        <f t="shared" ref="BM77" si="667">SUM(BN77:BO77)</f>
        <v>281.80300000000005</v>
      </c>
      <c r="BN77" s="127">
        <f t="shared" ref="BN77:BO77" si="668">SUM(BN14)</f>
        <v>281.72200000000004</v>
      </c>
      <c r="BO77" s="127">
        <f t="shared" si="668"/>
        <v>8.1000000000000003E-2</v>
      </c>
      <c r="BP77" s="128">
        <f t="shared" si="590"/>
        <v>868.68249999999989</v>
      </c>
      <c r="BQ77" s="128">
        <f t="shared" ref="BQ77:BR77" si="669">SUM(BQ14)</f>
        <v>868.2399999999999</v>
      </c>
      <c r="BR77" s="128">
        <f t="shared" si="669"/>
        <v>0.4425</v>
      </c>
      <c r="BS77" s="129">
        <f t="shared" si="592"/>
        <v>578.68599999999992</v>
      </c>
      <c r="BT77" s="130">
        <f t="shared" ref="BT77:BU77" si="670">SUM(BT14)</f>
        <v>578.48699999999997</v>
      </c>
      <c r="BU77" s="130">
        <f t="shared" si="670"/>
        <v>0.19900000000000001</v>
      </c>
      <c r="BV77" s="129">
        <f t="shared" si="594"/>
        <v>860.73</v>
      </c>
      <c r="BW77" s="130">
        <f t="shared" ref="BW77:BX77" si="671">SUM(BW14)</f>
        <v>860.45699999999999</v>
      </c>
      <c r="BX77" s="130">
        <f t="shared" si="671"/>
        <v>0.27300000000000002</v>
      </c>
      <c r="BY77" s="132">
        <f t="shared" si="381"/>
        <v>-289.99649999999997</v>
      </c>
      <c r="BZ77" s="132">
        <f t="shared" si="381"/>
        <v>-289.75299999999993</v>
      </c>
      <c r="CA77" s="132">
        <f t="shared" si="381"/>
        <v>-0.24349999999999999</v>
      </c>
      <c r="CB77" s="128">
        <f t="shared" si="596"/>
        <v>1737.3649999999998</v>
      </c>
      <c r="CC77" s="128">
        <f t="shared" ref="CC77:CD77" si="672">SUM(CC14)</f>
        <v>1736.4799999999998</v>
      </c>
      <c r="CD77" s="128">
        <f t="shared" si="672"/>
        <v>0.88500000000000001</v>
      </c>
      <c r="CE77" s="129">
        <f t="shared" si="598"/>
        <v>1481.5349999999999</v>
      </c>
      <c r="CF77" s="130">
        <f t="shared" ref="CF77:CG77" si="673">SUM(CF14)</f>
        <v>1481.0859999999998</v>
      </c>
      <c r="CG77" s="130">
        <f t="shared" si="673"/>
        <v>0.44900000000000001</v>
      </c>
      <c r="CH77" s="129">
        <f t="shared" si="600"/>
        <v>1751.489</v>
      </c>
      <c r="CI77" s="130">
        <f t="shared" ref="CI77:CJ77" si="674">SUM(CI14)</f>
        <v>1750.931</v>
      </c>
      <c r="CJ77" s="130">
        <f t="shared" si="674"/>
        <v>0.55800000000000005</v>
      </c>
      <c r="CK77" s="132">
        <f t="shared" si="383"/>
        <v>-255.82999999999993</v>
      </c>
      <c r="CL77" s="132">
        <f t="shared" si="383"/>
        <v>-255.39400000000001</v>
      </c>
      <c r="CM77" s="132">
        <f t="shared" si="383"/>
        <v>-0.436</v>
      </c>
      <c r="CN77" s="125">
        <f t="shared" si="478"/>
        <v>289.56083333333333</v>
      </c>
      <c r="CO77" s="125">
        <f t="shared" ref="CO77:CP77" si="675">SUM(CO14)</f>
        <v>289.41333333333336</v>
      </c>
      <c r="CP77" s="125">
        <f t="shared" si="675"/>
        <v>0.14749999999999999</v>
      </c>
      <c r="CQ77" s="126">
        <f t="shared" si="479"/>
        <v>0</v>
      </c>
      <c r="CR77" s="127">
        <f t="shared" ref="CR77:CS77" si="676">SUM(CR14)</f>
        <v>0</v>
      </c>
      <c r="CS77" s="127">
        <f t="shared" si="676"/>
        <v>0</v>
      </c>
      <c r="CT77" s="126">
        <f t="shared" ref="CT77" si="677">SUM(CU77:CV77)</f>
        <v>275.69200000000001</v>
      </c>
      <c r="CU77" s="127">
        <f t="shared" ref="CU77:CV77" si="678">SUM(CU14)</f>
        <v>275.601</v>
      </c>
      <c r="CV77" s="127">
        <f t="shared" si="678"/>
        <v>9.0999999999999998E-2</v>
      </c>
      <c r="CW77" s="125">
        <f t="shared" si="481"/>
        <v>289.56083333333333</v>
      </c>
      <c r="CX77" s="125">
        <f t="shared" ref="CX77:CY77" si="679">SUM(CX14)</f>
        <v>289.41333333333336</v>
      </c>
      <c r="CY77" s="125">
        <f t="shared" si="679"/>
        <v>0.14749999999999999</v>
      </c>
      <c r="CZ77" s="126">
        <f t="shared" si="605"/>
        <v>0</v>
      </c>
      <c r="DA77" s="127">
        <f t="shared" ref="DA77:DB77" si="680">SUM(DA14)</f>
        <v>0</v>
      </c>
      <c r="DB77" s="127">
        <f t="shared" si="680"/>
        <v>0</v>
      </c>
      <c r="DC77" s="126">
        <f t="shared" ref="DC77" si="681">SUM(DD77:DE77)</f>
        <v>310.952</v>
      </c>
      <c r="DD77" s="127">
        <f t="shared" ref="DD77:DE77" si="682">SUM(DD14)</f>
        <v>310.86200000000002</v>
      </c>
      <c r="DE77" s="127">
        <f t="shared" si="682"/>
        <v>0.09</v>
      </c>
      <c r="DF77" s="125">
        <f t="shared" si="486"/>
        <v>289.56083333333333</v>
      </c>
      <c r="DG77" s="125">
        <f t="shared" ref="DG77:DH77" si="683">SUM(DG14)</f>
        <v>289.41333333333336</v>
      </c>
      <c r="DH77" s="125">
        <f t="shared" si="683"/>
        <v>0.14749999999999999</v>
      </c>
      <c r="DI77" s="126">
        <f t="shared" si="489"/>
        <v>0</v>
      </c>
      <c r="DJ77" s="127">
        <f t="shared" ref="DJ77:DK77" si="684">SUM(DJ14)</f>
        <v>0</v>
      </c>
      <c r="DK77" s="127">
        <f t="shared" si="684"/>
        <v>0</v>
      </c>
      <c r="DL77" s="126">
        <f t="shared" ref="DL77" si="685">SUM(DM77:DN77)</f>
        <v>301.12099999999992</v>
      </c>
      <c r="DM77" s="127">
        <f t="shared" ref="DM77:DN77" si="686">SUM(DM14)</f>
        <v>301.03099999999995</v>
      </c>
      <c r="DN77" s="127">
        <f t="shared" si="686"/>
        <v>0.09</v>
      </c>
      <c r="DO77" s="128">
        <f t="shared" si="609"/>
        <v>868.68249999999989</v>
      </c>
      <c r="DP77" s="128">
        <f t="shared" ref="DP77:DQ77" si="687">SUM(DP14)</f>
        <v>868.2399999999999</v>
      </c>
      <c r="DQ77" s="128">
        <f t="shared" si="687"/>
        <v>0.4425</v>
      </c>
      <c r="DR77" s="129">
        <f t="shared" si="611"/>
        <v>0</v>
      </c>
      <c r="DS77" s="130">
        <f t="shared" ref="DS77:DT77" si="688">SUM(DS14)</f>
        <v>0</v>
      </c>
      <c r="DT77" s="130">
        <f t="shared" si="688"/>
        <v>0</v>
      </c>
      <c r="DU77" s="129">
        <f t="shared" si="613"/>
        <v>887.76499999999999</v>
      </c>
      <c r="DV77" s="130">
        <f t="shared" ref="DV77:DW77" si="689">SUM(DV14)</f>
        <v>887.49400000000003</v>
      </c>
      <c r="DW77" s="130">
        <f t="shared" si="689"/>
        <v>0.27100000000000002</v>
      </c>
      <c r="DX77" s="132">
        <f t="shared" si="385"/>
        <v>-868.68249999999989</v>
      </c>
      <c r="DY77" s="132">
        <f t="shared" si="385"/>
        <v>-868.2399999999999</v>
      </c>
      <c r="DZ77" s="132">
        <f t="shared" si="385"/>
        <v>-0.4425</v>
      </c>
      <c r="EA77" s="128">
        <f t="shared" si="642"/>
        <v>2606.0475000000001</v>
      </c>
      <c r="EB77" s="128">
        <f t="shared" ref="EB77:EC77" si="690">SUM(EB14)</f>
        <v>2604.7200000000003</v>
      </c>
      <c r="EC77" s="128">
        <f t="shared" si="690"/>
        <v>1.3275000000000001</v>
      </c>
      <c r="ED77" s="130">
        <f t="shared" si="642"/>
        <v>1481.5349999999999</v>
      </c>
      <c r="EE77" s="130">
        <f t="shared" ref="EE77:EF77" si="691">SUM(EE14)</f>
        <v>1481.0859999999998</v>
      </c>
      <c r="EF77" s="130">
        <f t="shared" si="691"/>
        <v>0.44900000000000001</v>
      </c>
      <c r="EG77" s="130">
        <f t="shared" si="642"/>
        <v>2639.2540000000008</v>
      </c>
      <c r="EH77" s="130">
        <f t="shared" ref="EH77:EI77" si="692">SUM(EH14)</f>
        <v>2638.4250000000006</v>
      </c>
      <c r="EI77" s="130">
        <f t="shared" si="692"/>
        <v>0.82900000000000007</v>
      </c>
      <c r="EJ77" s="132">
        <f t="shared" si="387"/>
        <v>-1124.5125000000003</v>
      </c>
      <c r="EK77" s="132">
        <f t="shared" si="387"/>
        <v>-1123.6340000000005</v>
      </c>
      <c r="EL77" s="132">
        <f t="shared" si="387"/>
        <v>-0.87850000000000006</v>
      </c>
      <c r="EM77" s="125">
        <f t="shared" si="618"/>
        <v>289.56083333333333</v>
      </c>
      <c r="EN77" s="125">
        <f t="shared" ref="EN77:EO77" si="693">SUM(EN14)</f>
        <v>289.41333333333336</v>
      </c>
      <c r="EO77" s="125">
        <f t="shared" si="693"/>
        <v>0.14749999999999999</v>
      </c>
      <c r="EP77" s="126">
        <f t="shared" si="620"/>
        <v>0</v>
      </c>
      <c r="EQ77" s="127">
        <f t="shared" ref="EQ77:ER77" si="694">SUM(EQ14)</f>
        <v>0</v>
      </c>
      <c r="ER77" s="125">
        <f t="shared" si="694"/>
        <v>0</v>
      </c>
      <c r="ES77" s="126">
        <f t="shared" ref="ES77" si="695">SUM(ET77:EU77)</f>
        <v>302.678</v>
      </c>
      <c r="ET77" s="127">
        <f t="shared" ref="ET77:EU77" si="696">SUM(ET14)</f>
        <v>302.60199999999998</v>
      </c>
      <c r="EU77" s="127">
        <f t="shared" si="696"/>
        <v>7.5999999999999998E-2</v>
      </c>
      <c r="EV77" s="125">
        <f t="shared" si="622"/>
        <v>289.56083333333333</v>
      </c>
      <c r="EW77" s="125">
        <f t="shared" ref="EW77:EX77" si="697">SUM(EW14)</f>
        <v>289.41333333333336</v>
      </c>
      <c r="EX77" s="125">
        <f t="shared" si="697"/>
        <v>0.14749999999999999</v>
      </c>
      <c r="EY77" s="126">
        <f t="shared" si="624"/>
        <v>0</v>
      </c>
      <c r="EZ77" s="127">
        <f t="shared" ref="EZ77:FA77" si="698">SUM(EZ14)</f>
        <v>0</v>
      </c>
      <c r="FA77" s="127">
        <f t="shared" si="698"/>
        <v>0</v>
      </c>
      <c r="FB77" s="126">
        <f t="shared" ref="FB77" si="699">SUM(FC77:FD77)</f>
        <v>293.29199999999997</v>
      </c>
      <c r="FC77" s="127">
        <f t="shared" ref="FC77:FD77" si="700">SUM(FC14)</f>
        <v>293.13499999999999</v>
      </c>
      <c r="FD77" s="127">
        <f t="shared" si="700"/>
        <v>0.157</v>
      </c>
      <c r="FE77" s="125">
        <f t="shared" si="626"/>
        <v>289.56083333333333</v>
      </c>
      <c r="FF77" s="125">
        <f t="shared" ref="FF77:FG77" si="701">SUM(FF14)</f>
        <v>289.41333333333336</v>
      </c>
      <c r="FG77" s="125">
        <f t="shared" si="701"/>
        <v>0.14749999999999999</v>
      </c>
      <c r="FH77" s="126">
        <f t="shared" si="628"/>
        <v>0</v>
      </c>
      <c r="FI77" s="127">
        <f t="shared" ref="FI77:FJ77" si="702">SUM(FI14)</f>
        <v>0</v>
      </c>
      <c r="FJ77" s="127">
        <f t="shared" si="702"/>
        <v>0</v>
      </c>
      <c r="FK77" s="126">
        <f t="shared" ref="FK77" si="703">SUM(FL77:FM77)</f>
        <v>293.77800000000002</v>
      </c>
      <c r="FL77" s="127">
        <f t="shared" ref="FL77:FM77" si="704">SUM(FL14)</f>
        <v>293.71100000000001</v>
      </c>
      <c r="FM77" s="127">
        <f t="shared" si="704"/>
        <v>6.7000000000000004E-2</v>
      </c>
      <c r="FN77" s="128">
        <f t="shared" si="630"/>
        <v>868.68249999999989</v>
      </c>
      <c r="FO77" s="128">
        <f t="shared" ref="FO77:FP77" si="705">SUM(FO14)</f>
        <v>868.2399999999999</v>
      </c>
      <c r="FP77" s="128">
        <f t="shared" si="705"/>
        <v>0.4425</v>
      </c>
      <c r="FQ77" s="129">
        <f t="shared" si="632"/>
        <v>0</v>
      </c>
      <c r="FR77" s="130">
        <f t="shared" ref="FR77:FS77" si="706">SUM(FR14)</f>
        <v>0</v>
      </c>
      <c r="FS77" s="130">
        <f t="shared" si="706"/>
        <v>0</v>
      </c>
      <c r="FT77" s="129">
        <f t="shared" si="634"/>
        <v>889.74799999999982</v>
      </c>
      <c r="FU77" s="130">
        <f t="shared" ref="FU77:FV77" si="707">SUM(FU14)</f>
        <v>889.44799999999987</v>
      </c>
      <c r="FV77" s="130">
        <f t="shared" si="707"/>
        <v>0.3</v>
      </c>
      <c r="FW77" s="83">
        <f t="shared" si="389"/>
        <v>-868.68249999999989</v>
      </c>
      <c r="FX77" s="83">
        <f t="shared" si="389"/>
        <v>-868.2399999999999</v>
      </c>
      <c r="FY77" s="83">
        <f t="shared" si="389"/>
        <v>-0.4425</v>
      </c>
      <c r="FZ77" s="128">
        <f t="shared" si="636"/>
        <v>3474.7299999999996</v>
      </c>
      <c r="GA77" s="128">
        <f t="shared" ref="GA77:GB77" si="708">SUM(GA14)</f>
        <v>3472.9599999999996</v>
      </c>
      <c r="GB77" s="128">
        <f t="shared" si="708"/>
        <v>1.77</v>
      </c>
      <c r="GC77" s="129">
        <f t="shared" si="638"/>
        <v>1481.5349999999999</v>
      </c>
      <c r="GD77" s="130">
        <f t="shared" ref="GD77:GE77" si="709">SUM(GD14)</f>
        <v>1481.0859999999998</v>
      </c>
      <c r="GE77" s="130">
        <f t="shared" si="709"/>
        <v>0.44900000000000001</v>
      </c>
      <c r="GF77" s="129">
        <f t="shared" si="640"/>
        <v>3529.002</v>
      </c>
      <c r="GG77" s="130">
        <f t="shared" ref="GG77:GH77" si="710">SUM(GG14)</f>
        <v>3527.873</v>
      </c>
      <c r="GH77" s="130">
        <f t="shared" si="710"/>
        <v>1.129</v>
      </c>
      <c r="GI77" s="83">
        <f t="shared" si="391"/>
        <v>-1993.1949999999997</v>
      </c>
      <c r="GJ77" s="83">
        <f t="shared" si="391"/>
        <v>-1991.8739999999998</v>
      </c>
      <c r="GK77" s="83">
        <f t="shared" si="391"/>
        <v>-1.321</v>
      </c>
      <c r="GL77" s="102"/>
      <c r="GM77" s="78">
        <f t="shared" si="392"/>
        <v>3474.7300000000009</v>
      </c>
    </row>
    <row r="78" spans="1:195" ht="18.75" x14ac:dyDescent="0.3">
      <c r="A78" s="133" t="s">
        <v>92</v>
      </c>
      <c r="B78" s="125">
        <f t="shared" ref="B78:EG78" si="711">SUM(B76/B77)</f>
        <v>43.077900036653972</v>
      </c>
      <c r="C78" s="125">
        <f t="shared" si="711"/>
        <v>43.091074670743261</v>
      </c>
      <c r="D78" s="125">
        <f t="shared" si="711"/>
        <v>17.227630428307393</v>
      </c>
      <c r="E78" s="127">
        <f t="shared" ref="E78:AK78" si="712">SUM(E76/E77)</f>
        <v>41.855789155597584</v>
      </c>
      <c r="F78" s="127">
        <f t="shared" si="712"/>
        <v>41.861882482816618</v>
      </c>
      <c r="G78" s="127">
        <f t="shared" si="712"/>
        <v>20.780909090909095</v>
      </c>
      <c r="H78" s="127">
        <f t="shared" si="712"/>
        <v>36.677312192068818</v>
      </c>
      <c r="I78" s="127">
        <f t="shared" si="712"/>
        <v>36.684669353155549</v>
      </c>
      <c r="J78" s="127">
        <f t="shared" si="712"/>
        <v>17.583333333333332</v>
      </c>
      <c r="K78" s="125">
        <f t="shared" si="712"/>
        <v>43.077900036653972</v>
      </c>
      <c r="L78" s="125">
        <f t="shared" si="712"/>
        <v>43.091074670743261</v>
      </c>
      <c r="M78" s="125">
        <f t="shared" si="712"/>
        <v>17.227630428307393</v>
      </c>
      <c r="N78" s="127">
        <f t="shared" si="712"/>
        <v>38.176538769766033</v>
      </c>
      <c r="O78" s="127">
        <f t="shared" si="712"/>
        <v>38.182528251717258</v>
      </c>
      <c r="P78" s="127">
        <f t="shared" si="712"/>
        <v>15.760975609756096</v>
      </c>
      <c r="Q78" s="127">
        <f t="shared" si="712"/>
        <v>34.789292929292927</v>
      </c>
      <c r="R78" s="127">
        <f t="shared" si="712"/>
        <v>34.794213734801779</v>
      </c>
      <c r="S78" s="127">
        <f t="shared" si="712"/>
        <v>18.555555555555557</v>
      </c>
      <c r="T78" s="125">
        <f t="shared" si="712"/>
        <v>43.077900036653972</v>
      </c>
      <c r="U78" s="125">
        <f t="shared" si="712"/>
        <v>43.091074670743261</v>
      </c>
      <c r="V78" s="125">
        <f t="shared" si="712"/>
        <v>17.227630428307393</v>
      </c>
      <c r="W78" s="127">
        <f t="shared" si="712"/>
        <v>47.003837340571195</v>
      </c>
      <c r="X78" s="127">
        <f t="shared" si="712"/>
        <v>47.010794539919218</v>
      </c>
      <c r="Y78" s="127">
        <f t="shared" si="712"/>
        <v>21.666500000000003</v>
      </c>
      <c r="Z78" s="127">
        <f t="shared" si="712"/>
        <v>44.407343623761534</v>
      </c>
      <c r="AA78" s="127">
        <f t="shared" si="712"/>
        <v>44.412662292780958</v>
      </c>
      <c r="AB78" s="127">
        <f t="shared" si="712"/>
        <v>24.400000000000002</v>
      </c>
      <c r="AC78" s="128">
        <f t="shared" si="712"/>
        <v>43.077900036653979</v>
      </c>
      <c r="AD78" s="128">
        <f t="shared" si="712"/>
        <v>43.091074670743275</v>
      </c>
      <c r="AE78" s="128">
        <f t="shared" si="712"/>
        <v>17.227630428307389</v>
      </c>
      <c r="AF78" s="130">
        <f t="shared" si="712"/>
        <v>42.266595455053945</v>
      </c>
      <c r="AG78" s="130">
        <f t="shared" si="712"/>
        <v>42.272924078134366</v>
      </c>
      <c r="AH78" s="130">
        <f t="shared" si="712"/>
        <v>19.417760000000001</v>
      </c>
      <c r="AI78" s="130">
        <f t="shared" si="712"/>
        <v>38.496776344667865</v>
      </c>
      <c r="AJ78" s="130">
        <f t="shared" si="712"/>
        <v>38.502797386560417</v>
      </c>
      <c r="AK78" s="130">
        <f t="shared" si="712"/>
        <v>19.684210526315788</v>
      </c>
      <c r="AL78" s="68">
        <f t="shared" si="542"/>
        <v>-0.81130458160003371</v>
      </c>
      <c r="AM78" s="68">
        <f t="shared" si="542"/>
        <v>-0.81815059260890877</v>
      </c>
      <c r="AN78" s="68">
        <f t="shared" si="542"/>
        <v>2.1901295716926121</v>
      </c>
      <c r="AO78" s="125">
        <f t="shared" ref="AO78:BX78" si="713">SUM(AO76/AO77)</f>
        <v>43.077900036653972</v>
      </c>
      <c r="AP78" s="125">
        <f t="shared" si="713"/>
        <v>43.091074670743261</v>
      </c>
      <c r="AQ78" s="125">
        <f t="shared" si="713"/>
        <v>17.227630428307393</v>
      </c>
      <c r="AR78" s="125">
        <f t="shared" si="713"/>
        <v>36.767088931129294</v>
      </c>
      <c r="AS78" s="125">
        <f t="shared" si="713"/>
        <v>36.769781094763864</v>
      </c>
      <c r="AT78" s="125">
        <f t="shared" si="713"/>
        <v>28.758282828282827</v>
      </c>
      <c r="AU78" s="125">
        <f t="shared" si="713"/>
        <v>38.362804248039438</v>
      </c>
      <c r="AV78" s="125">
        <f t="shared" si="713"/>
        <v>38.369434090138938</v>
      </c>
      <c r="AW78" s="125">
        <f t="shared" si="713"/>
        <v>17.768421052631581</v>
      </c>
      <c r="AX78" s="125">
        <f t="shared" si="713"/>
        <v>43.077900036653972</v>
      </c>
      <c r="AY78" s="125">
        <f t="shared" si="713"/>
        <v>43.091074670743261</v>
      </c>
      <c r="AZ78" s="125">
        <f t="shared" si="713"/>
        <v>17.227630428307393</v>
      </c>
      <c r="BA78" s="127">
        <f t="shared" si="713"/>
        <v>0</v>
      </c>
      <c r="BB78" s="127">
        <f t="shared" si="713"/>
        <v>0</v>
      </c>
      <c r="BC78" s="127">
        <f t="shared" si="713"/>
        <v>0</v>
      </c>
      <c r="BD78" s="127">
        <f t="shared" si="713"/>
        <v>44.887249235193778</v>
      </c>
      <c r="BE78" s="127">
        <f t="shared" si="713"/>
        <v>44.894388915331326</v>
      </c>
      <c r="BF78" s="127">
        <f t="shared" si="713"/>
        <v>24.010309278350512</v>
      </c>
      <c r="BG78" s="125">
        <f t="shared" si="713"/>
        <v>43.077900036653972</v>
      </c>
      <c r="BH78" s="125">
        <f t="shared" si="713"/>
        <v>43.091074670743261</v>
      </c>
      <c r="BI78" s="125">
        <f t="shared" si="713"/>
        <v>17.227630428307393</v>
      </c>
      <c r="BJ78" s="127" t="e">
        <f t="shared" si="713"/>
        <v>#DIV/0!</v>
      </c>
      <c r="BK78" s="127" t="e">
        <f t="shared" si="713"/>
        <v>#DIV/0!</v>
      </c>
      <c r="BL78" s="127" t="e">
        <f t="shared" si="713"/>
        <v>#DIV/0!</v>
      </c>
      <c r="BM78" s="127">
        <f t="shared" si="713"/>
        <v>45.532198024861323</v>
      </c>
      <c r="BN78" s="127">
        <f t="shared" si="713"/>
        <v>45.535101979966058</v>
      </c>
      <c r="BO78" s="127">
        <f t="shared" si="713"/>
        <v>35.432098765432102</v>
      </c>
      <c r="BP78" s="128">
        <f t="shared" si="713"/>
        <v>43.077900036653979</v>
      </c>
      <c r="BQ78" s="128">
        <f t="shared" si="713"/>
        <v>43.091074670743275</v>
      </c>
      <c r="BR78" s="128">
        <f t="shared" si="713"/>
        <v>17.227630428307389</v>
      </c>
      <c r="BS78" s="130">
        <f t="shared" si="713"/>
        <v>18.718185803700109</v>
      </c>
      <c r="BT78" s="130">
        <f t="shared" si="713"/>
        <v>18.71970329497465</v>
      </c>
      <c r="BU78" s="130">
        <f t="shared" si="713"/>
        <v>14.306884422110551</v>
      </c>
      <c r="BV78" s="130">
        <f t="shared" si="713"/>
        <v>42.860789097626437</v>
      </c>
      <c r="BW78" s="130">
        <f t="shared" si="713"/>
        <v>42.866383793728218</v>
      </c>
      <c r="BX78" s="130">
        <f t="shared" si="713"/>
        <v>25.227106227106223</v>
      </c>
      <c r="BY78" s="132">
        <f t="shared" si="381"/>
        <v>-24.35971423295387</v>
      </c>
      <c r="BZ78" s="132">
        <f t="shared" si="381"/>
        <v>-24.371371375768625</v>
      </c>
      <c r="CA78" s="132">
        <f t="shared" si="381"/>
        <v>-2.920746006196838</v>
      </c>
      <c r="CB78" s="128">
        <f t="shared" ref="CB78:CJ78" si="714">SUM(CB76/CB77)</f>
        <v>43.077900036653979</v>
      </c>
      <c r="CC78" s="128">
        <f t="shared" si="714"/>
        <v>43.091074670743275</v>
      </c>
      <c r="CD78" s="128">
        <f t="shared" si="714"/>
        <v>17.227630428307389</v>
      </c>
      <c r="CE78" s="130">
        <f t="shared" si="714"/>
        <v>33.068611615655385</v>
      </c>
      <c r="CF78" s="130">
        <f t="shared" si="714"/>
        <v>33.073436653914762</v>
      </c>
      <c r="CG78" s="130">
        <f t="shared" si="714"/>
        <v>17.152583518930957</v>
      </c>
      <c r="CH78" s="130">
        <f t="shared" si="714"/>
        <v>40.641372569282481</v>
      </c>
      <c r="CI78" s="130">
        <f t="shared" si="714"/>
        <v>40.647187125020913</v>
      </c>
      <c r="CJ78" s="130">
        <f t="shared" si="714"/>
        <v>22.396057347670247</v>
      </c>
      <c r="CK78" s="132">
        <f t="shared" si="383"/>
        <v>-10.009288420998594</v>
      </c>
      <c r="CL78" s="132">
        <f t="shared" si="383"/>
        <v>-10.017638016828514</v>
      </c>
      <c r="CM78" s="132">
        <f t="shared" si="383"/>
        <v>-7.5046909376432325E-2</v>
      </c>
      <c r="CN78" s="125">
        <f t="shared" ref="CN78:DW78" si="715">SUM(CN76/CN77)</f>
        <v>43.177267890318781</v>
      </c>
      <c r="CO78" s="125">
        <f t="shared" si="715"/>
        <v>43.190478445923361</v>
      </c>
      <c r="CP78" s="125">
        <f t="shared" si="715"/>
        <v>17.256515804165964</v>
      </c>
      <c r="CQ78" s="127" t="e">
        <f t="shared" si="715"/>
        <v>#DIV/0!</v>
      </c>
      <c r="CR78" s="127" t="e">
        <f t="shared" si="715"/>
        <v>#DIV/0!</v>
      </c>
      <c r="CS78" s="127" t="e">
        <f t="shared" si="715"/>
        <v>#DIV/0!</v>
      </c>
      <c r="CT78" s="127">
        <f t="shared" si="715"/>
        <v>41.879089708805473</v>
      </c>
      <c r="CU78" s="127">
        <f t="shared" si="715"/>
        <v>41.885914782602384</v>
      </c>
      <c r="CV78" s="127">
        <f t="shared" si="715"/>
        <v>21.208791208791208</v>
      </c>
      <c r="CW78" s="125">
        <f t="shared" si="715"/>
        <v>43.177267890318781</v>
      </c>
      <c r="CX78" s="125">
        <f t="shared" si="715"/>
        <v>43.190478445923361</v>
      </c>
      <c r="CY78" s="125">
        <f t="shared" si="715"/>
        <v>17.256515804165964</v>
      </c>
      <c r="CZ78" s="127" t="e">
        <f t="shared" si="715"/>
        <v>#DIV/0!</v>
      </c>
      <c r="DA78" s="127" t="e">
        <f t="shared" si="715"/>
        <v>#DIV/0!</v>
      </c>
      <c r="DB78" s="127" t="e">
        <f t="shared" si="715"/>
        <v>#DIV/0!</v>
      </c>
      <c r="DC78" s="127">
        <f t="shared" si="715"/>
        <v>40.639873678252584</v>
      </c>
      <c r="DD78" s="127">
        <f t="shared" si="715"/>
        <v>40.646331812830127</v>
      </c>
      <c r="DE78" s="127">
        <f t="shared" si="715"/>
        <v>18.333333333333336</v>
      </c>
      <c r="DF78" s="125">
        <f t="shared" si="715"/>
        <v>43.177267890318781</v>
      </c>
      <c r="DG78" s="125">
        <f t="shared" si="715"/>
        <v>43.190478445923361</v>
      </c>
      <c r="DH78" s="125">
        <f t="shared" si="715"/>
        <v>17.256515804165964</v>
      </c>
      <c r="DI78" s="127" t="e">
        <f t="shared" si="715"/>
        <v>#DIV/0!</v>
      </c>
      <c r="DJ78" s="127" t="e">
        <f t="shared" si="715"/>
        <v>#DIV/0!</v>
      </c>
      <c r="DK78" s="127" t="e">
        <f t="shared" si="715"/>
        <v>#DIV/0!</v>
      </c>
      <c r="DL78" s="127">
        <f t="shared" si="715"/>
        <v>46.117706835458186</v>
      </c>
      <c r="DM78" s="127">
        <f t="shared" si="715"/>
        <v>46.121960861173775</v>
      </c>
      <c r="DN78" s="127">
        <f t="shared" si="715"/>
        <v>31.888888888888896</v>
      </c>
      <c r="DO78" s="128">
        <f t="shared" si="715"/>
        <v>43.177267890318788</v>
      </c>
      <c r="DP78" s="128">
        <f t="shared" si="715"/>
        <v>43.190478445923368</v>
      </c>
      <c r="DQ78" s="128">
        <f t="shared" si="715"/>
        <v>17.256515804165961</v>
      </c>
      <c r="DR78" s="130" t="e">
        <f t="shared" si="715"/>
        <v>#DIV/0!</v>
      </c>
      <c r="DS78" s="130" t="e">
        <f t="shared" si="715"/>
        <v>#DIV/0!</v>
      </c>
      <c r="DT78" s="130" t="e">
        <f t="shared" si="715"/>
        <v>#DIV/0!</v>
      </c>
      <c r="DU78" s="130">
        <f t="shared" si="715"/>
        <v>42.882733606303461</v>
      </c>
      <c r="DV78" s="130">
        <f t="shared" si="715"/>
        <v>42.888560373365898</v>
      </c>
      <c r="DW78" s="130">
        <f t="shared" si="715"/>
        <v>23.800738007380073</v>
      </c>
      <c r="DX78" s="132" t="e">
        <f t="shared" si="385"/>
        <v>#DIV/0!</v>
      </c>
      <c r="DY78" s="132" t="e">
        <f t="shared" si="385"/>
        <v>#DIV/0!</v>
      </c>
      <c r="DZ78" s="132" t="e">
        <f t="shared" si="385"/>
        <v>#DIV/0!</v>
      </c>
      <c r="EA78" s="128">
        <f t="shared" si="711"/>
        <v>43.111022654542239</v>
      </c>
      <c r="EB78" s="128">
        <f t="shared" ref="EB78:EC78" si="716">SUM(EB76/EB77)</f>
        <v>43.124209262469968</v>
      </c>
      <c r="EC78" s="128">
        <f t="shared" si="716"/>
        <v>17.237258886926909</v>
      </c>
      <c r="ED78" s="130">
        <f t="shared" si="711"/>
        <v>33.068611615655385</v>
      </c>
      <c r="EE78" s="130">
        <f t="shared" ref="EE78:EF78" si="717">SUM(EE76/EE77)</f>
        <v>33.073436653914762</v>
      </c>
      <c r="EF78" s="130">
        <f t="shared" si="717"/>
        <v>17.152583518930957</v>
      </c>
      <c r="EG78" s="130">
        <f t="shared" si="711"/>
        <v>41.395298444181563</v>
      </c>
      <c r="EH78" s="130">
        <f t="shared" ref="EH78:EI78" si="718">SUM(EH76/EH77)</f>
        <v>41.401123776495439</v>
      </c>
      <c r="EI78" s="130">
        <f t="shared" si="718"/>
        <v>22.855247285886612</v>
      </c>
      <c r="EJ78" s="132">
        <f t="shared" si="387"/>
        <v>-10.042411038886854</v>
      </c>
      <c r="EK78" s="132">
        <f t="shared" si="387"/>
        <v>-10.050772608555206</v>
      </c>
      <c r="EL78" s="132">
        <f t="shared" si="387"/>
        <v>-8.4675367995952655E-2</v>
      </c>
      <c r="EM78" s="125">
        <f t="shared" ref="EM78:FV78" si="719">SUM(EM76/EM77)</f>
        <v>43.177267890318781</v>
      </c>
      <c r="EN78" s="125">
        <f t="shared" si="719"/>
        <v>43.190478445923361</v>
      </c>
      <c r="EO78" s="125">
        <f t="shared" si="719"/>
        <v>17.256515804165964</v>
      </c>
      <c r="EP78" s="127" t="e">
        <f t="shared" si="719"/>
        <v>#DIV/0!</v>
      </c>
      <c r="EQ78" s="127" t="e">
        <f t="shared" si="719"/>
        <v>#DIV/0!</v>
      </c>
      <c r="ER78" s="125" t="e">
        <f t="shared" si="719"/>
        <v>#DIV/0!</v>
      </c>
      <c r="ES78" s="127">
        <f t="shared" si="719"/>
        <v>39.844537759599312</v>
      </c>
      <c r="ET78" s="127">
        <f t="shared" si="719"/>
        <v>39.850331458483424</v>
      </c>
      <c r="EU78" s="127">
        <f t="shared" si="719"/>
        <v>16.776315789473685</v>
      </c>
      <c r="EV78" s="125">
        <f t="shared" si="719"/>
        <v>43.177267890318781</v>
      </c>
      <c r="EW78" s="125">
        <f t="shared" si="719"/>
        <v>43.190478445923361</v>
      </c>
      <c r="EX78" s="125">
        <f t="shared" si="719"/>
        <v>17.256515804165964</v>
      </c>
      <c r="EY78" s="127" t="e">
        <f t="shared" si="719"/>
        <v>#DIV/0!</v>
      </c>
      <c r="EZ78" s="127" t="e">
        <f t="shared" si="719"/>
        <v>#DIV/0!</v>
      </c>
      <c r="FA78" s="127" t="e">
        <f t="shared" si="719"/>
        <v>#DIV/0!</v>
      </c>
      <c r="FB78" s="127">
        <f t="shared" si="719"/>
        <v>40.523710159158789</v>
      </c>
      <c r="FC78" s="127">
        <f t="shared" si="719"/>
        <v>40.539410169375884</v>
      </c>
      <c r="FD78" s="127">
        <f t="shared" si="719"/>
        <v>11.210191082802549</v>
      </c>
      <c r="FE78" s="125">
        <f t="shared" si="719"/>
        <v>43.177267890318781</v>
      </c>
      <c r="FF78" s="125">
        <f t="shared" si="719"/>
        <v>43.190478445923361</v>
      </c>
      <c r="FG78" s="125">
        <f t="shared" si="719"/>
        <v>17.256515804165964</v>
      </c>
      <c r="FH78" s="127" t="e">
        <f t="shared" si="719"/>
        <v>#DIV/0!</v>
      </c>
      <c r="FI78" s="127" t="e">
        <f t="shared" si="719"/>
        <v>#DIV/0!</v>
      </c>
      <c r="FJ78" s="127" t="e">
        <f t="shared" si="719"/>
        <v>#DIV/0!</v>
      </c>
      <c r="FK78" s="127">
        <f t="shared" si="719"/>
        <v>39.633519187958257</v>
      </c>
      <c r="FL78" s="127">
        <f t="shared" si="719"/>
        <v>39.635560125429414</v>
      </c>
      <c r="FM78" s="127">
        <f t="shared" si="719"/>
        <v>30.686567164179102</v>
      </c>
      <c r="FN78" s="128">
        <f t="shared" si="719"/>
        <v>43.177267890318788</v>
      </c>
      <c r="FO78" s="128">
        <f t="shared" si="719"/>
        <v>43.190478445923368</v>
      </c>
      <c r="FP78" s="128">
        <f t="shared" si="719"/>
        <v>17.256515804165961</v>
      </c>
      <c r="FQ78" s="130" t="e">
        <f t="shared" si="719"/>
        <v>#DIV/0!</v>
      </c>
      <c r="FR78" s="130" t="e">
        <f t="shared" si="719"/>
        <v>#DIV/0!</v>
      </c>
      <c r="FS78" s="130" t="e">
        <f t="shared" si="719"/>
        <v>#DIV/0!</v>
      </c>
      <c r="FT78" s="130">
        <f t="shared" si="719"/>
        <v>39.99874234052789</v>
      </c>
      <c r="FU78" s="130">
        <f t="shared" si="719"/>
        <v>40.00650965542674</v>
      </c>
      <c r="FV78" s="130">
        <f t="shared" si="719"/>
        <v>16.970000000000006</v>
      </c>
      <c r="FW78" s="83" t="e">
        <f t="shared" si="389"/>
        <v>#DIV/0!</v>
      </c>
      <c r="FX78" s="83" t="e">
        <f t="shared" si="389"/>
        <v>#DIV/0!</v>
      </c>
      <c r="FY78" s="83" t="e">
        <f t="shared" si="389"/>
        <v>#DIV/0!</v>
      </c>
      <c r="FZ78" s="128">
        <f t="shared" ref="FZ78:GH78" si="720">SUM(FZ76/FZ77)</f>
        <v>43.127583963486387</v>
      </c>
      <c r="GA78" s="128">
        <f t="shared" si="720"/>
        <v>43.140776558333322</v>
      </c>
      <c r="GB78" s="128">
        <f t="shared" si="720"/>
        <v>17.242073116236675</v>
      </c>
      <c r="GC78" s="130">
        <f t="shared" si="720"/>
        <v>33.068611615655385</v>
      </c>
      <c r="GD78" s="130">
        <f t="shared" si="720"/>
        <v>33.073436653914762</v>
      </c>
      <c r="GE78" s="130">
        <f t="shared" si="720"/>
        <v>17.152583518930957</v>
      </c>
      <c r="GF78" s="130">
        <f t="shared" si="720"/>
        <v>41.043192381302134</v>
      </c>
      <c r="GG78" s="130">
        <f t="shared" si="720"/>
        <v>41.049513403685452</v>
      </c>
      <c r="GH78" s="130">
        <f t="shared" si="720"/>
        <v>21.291408325952172</v>
      </c>
      <c r="GI78" s="83">
        <f t="shared" si="391"/>
        <v>-10.058972347831002</v>
      </c>
      <c r="GJ78" s="83">
        <f t="shared" si="391"/>
        <v>-10.06733990441856</v>
      </c>
      <c r="GK78" s="83">
        <f t="shared" si="391"/>
        <v>-8.9489597305718149E-2</v>
      </c>
      <c r="GL78" s="102"/>
    </row>
    <row r="79" spans="1:195" ht="18.75" x14ac:dyDescent="0.3">
      <c r="A79" s="133" t="s">
        <v>93</v>
      </c>
      <c r="B79" s="125">
        <f t="shared" si="449"/>
        <v>-1239.4066728663067</v>
      </c>
      <c r="C79" s="125">
        <f>SUM([1]вода!CG153)/12</f>
        <v>-1239.4066728663067</v>
      </c>
      <c r="D79" s="125">
        <v>0</v>
      </c>
      <c r="E79" s="126">
        <f t="shared" ref="E79:E80" si="721">SUM(F79:G79)</f>
        <v>0</v>
      </c>
      <c r="F79" s="127">
        <v>0</v>
      </c>
      <c r="G79" s="127">
        <v>0</v>
      </c>
      <c r="H79" s="126">
        <f t="shared" ref="H79:H80" si="722">SUM(I79:J79)</f>
        <v>0</v>
      </c>
      <c r="I79" s="127">
        <v>0</v>
      </c>
      <c r="J79" s="127">
        <v>0</v>
      </c>
      <c r="K79" s="125">
        <f t="shared" ref="K79:K80" si="723">SUM(L79:M79)</f>
        <v>-1239.4066728663067</v>
      </c>
      <c r="L79" s="125">
        <f>SUM(C79)</f>
        <v>-1239.4066728663067</v>
      </c>
      <c r="M79" s="125">
        <f>SUM(D79)</f>
        <v>0</v>
      </c>
      <c r="N79" s="126">
        <f t="shared" ref="N79:N80" si="724">SUM(O79:P79)</f>
        <v>0</v>
      </c>
      <c r="O79" s="127">
        <v>0</v>
      </c>
      <c r="P79" s="127">
        <v>0</v>
      </c>
      <c r="Q79" s="126">
        <f t="shared" ref="Q79:Q80" si="725">SUM(R79:S79)</f>
        <v>0</v>
      </c>
      <c r="R79" s="127">
        <v>0</v>
      </c>
      <c r="S79" s="127">
        <v>0</v>
      </c>
      <c r="T79" s="125">
        <f t="shared" ref="T79:T80" si="726">SUM(U79:V79)</f>
        <v>-1239.4066728663067</v>
      </c>
      <c r="U79" s="125">
        <f>SUM(L79)</f>
        <v>-1239.4066728663067</v>
      </c>
      <c r="V79" s="125">
        <f>SUM(M79)</f>
        <v>0</v>
      </c>
      <c r="W79" s="126">
        <f t="shared" ref="W79:W80" si="727">SUM(X79:Y79)</f>
        <v>0</v>
      </c>
      <c r="X79" s="127">
        <v>0</v>
      </c>
      <c r="Y79" s="127">
        <v>0</v>
      </c>
      <c r="Z79" s="126">
        <f t="shared" ref="Z79:Z80" si="728">SUM(AA79:AB79)</f>
        <v>0</v>
      </c>
      <c r="AA79" s="127">
        <v>0</v>
      </c>
      <c r="AB79" s="127">
        <v>0</v>
      </c>
      <c r="AC79" s="37">
        <f>SUM(B79+K79+T79)</f>
        <v>-3718.2200185989204</v>
      </c>
      <c r="AD79" s="37">
        <f t="shared" ref="AD79:AF83" si="729">SUM(C79+L79+U79)</f>
        <v>-3718.2200185989204</v>
      </c>
      <c r="AE79" s="37">
        <f t="shared" si="729"/>
        <v>0</v>
      </c>
      <c r="AF79" s="134">
        <f>SUM(E79+N79+W79)</f>
        <v>0</v>
      </c>
      <c r="AG79" s="134">
        <f t="shared" ref="AG79:AK83" si="730">SUM(F79+O79+X79)</f>
        <v>0</v>
      </c>
      <c r="AH79" s="134">
        <f t="shared" si="730"/>
        <v>0</v>
      </c>
      <c r="AI79" s="134">
        <f t="shared" si="730"/>
        <v>0</v>
      </c>
      <c r="AJ79" s="134">
        <f t="shared" si="730"/>
        <v>0</v>
      </c>
      <c r="AK79" s="134">
        <f t="shared" si="730"/>
        <v>0</v>
      </c>
      <c r="AL79" s="68">
        <f t="shared" si="542"/>
        <v>3718.2200185989204</v>
      </c>
      <c r="AM79" s="68">
        <f t="shared" si="542"/>
        <v>3718.2200185989204</v>
      </c>
      <c r="AN79" s="68">
        <f t="shared" si="542"/>
        <v>0</v>
      </c>
      <c r="AO79" s="125">
        <f t="shared" ref="AO79" si="731">SUM(AP79:AQ79)</f>
        <v>-1239.4066728663067</v>
      </c>
      <c r="AP79" s="125">
        <f>SUM(U79)</f>
        <v>-1239.4066728663067</v>
      </c>
      <c r="AQ79" s="125">
        <f>SUM(V79)</f>
        <v>0</v>
      </c>
      <c r="AR79" s="125">
        <f t="shared" ref="AR79:AR80" si="732">SUM(AS79:AT79)</f>
        <v>0</v>
      </c>
      <c r="AS79" s="125">
        <v>0</v>
      </c>
      <c r="AT79" s="125">
        <v>0</v>
      </c>
      <c r="AU79" s="125">
        <f t="shared" ref="AU79:AU80" si="733">SUM(AV79:AW79)</f>
        <v>0</v>
      </c>
      <c r="AV79" s="125">
        <v>0</v>
      </c>
      <c r="AW79" s="125">
        <v>0</v>
      </c>
      <c r="AX79" s="125">
        <f t="shared" ref="AX79:AX80" si="734">SUM(AY79:AZ79)</f>
        <v>-1239.4066728663067</v>
      </c>
      <c r="AY79" s="125">
        <f>SUM(AP79)</f>
        <v>-1239.4066728663067</v>
      </c>
      <c r="AZ79" s="125">
        <f>SUM(AQ79)</f>
        <v>0</v>
      </c>
      <c r="BA79" s="126">
        <f t="shared" ref="BA79:BA80" si="735">SUM(BB79:BC79)</f>
        <v>0</v>
      </c>
      <c r="BB79" s="127">
        <v>0</v>
      </c>
      <c r="BC79" s="127">
        <v>0</v>
      </c>
      <c r="BD79" s="126">
        <f t="shared" ref="BD79:BD80" si="736">SUM(BE79:BF79)</f>
        <v>0</v>
      </c>
      <c r="BE79" s="127">
        <v>0</v>
      </c>
      <c r="BF79" s="127">
        <v>0</v>
      </c>
      <c r="BG79" s="125">
        <f t="shared" ref="BG79:BG80" si="737">SUM(BH79:BI79)</f>
        <v>-1239.4066728663067</v>
      </c>
      <c r="BH79" s="125">
        <f>SUM(AY79)</f>
        <v>-1239.4066728663067</v>
      </c>
      <c r="BI79" s="125">
        <f>SUM(AZ79)</f>
        <v>0</v>
      </c>
      <c r="BJ79" s="126">
        <f t="shared" ref="BJ79:BJ80" si="738">SUM(BK79:BL79)</f>
        <v>0</v>
      </c>
      <c r="BK79" s="127">
        <v>0</v>
      </c>
      <c r="BL79" s="127">
        <v>0</v>
      </c>
      <c r="BM79" s="126">
        <f t="shared" ref="BM79:BM80" si="739">SUM(BN79:BO79)</f>
        <v>0</v>
      </c>
      <c r="BN79" s="127">
        <v>0</v>
      </c>
      <c r="BO79" s="127">
        <v>0</v>
      </c>
      <c r="BP79" s="45">
        <f t="shared" ref="BP79:BX83" si="740">SUM(AO79+AX79+BG79)</f>
        <v>-3718.2200185989204</v>
      </c>
      <c r="BQ79" s="45">
        <f t="shared" si="740"/>
        <v>-3718.2200185989204</v>
      </c>
      <c r="BR79" s="45">
        <f t="shared" si="740"/>
        <v>0</v>
      </c>
      <c r="BS79" s="112">
        <f t="shared" si="740"/>
        <v>0</v>
      </c>
      <c r="BT79" s="112">
        <f t="shared" si="740"/>
        <v>0</v>
      </c>
      <c r="BU79" s="112">
        <f t="shared" si="740"/>
        <v>0</v>
      </c>
      <c r="BV79" s="112">
        <f t="shared" si="740"/>
        <v>0</v>
      </c>
      <c r="BW79" s="112">
        <f t="shared" si="740"/>
        <v>0</v>
      </c>
      <c r="BX79" s="112">
        <f t="shared" si="740"/>
        <v>0</v>
      </c>
      <c r="BY79" s="132">
        <f t="shared" ref="BY79:CA84" si="741">SUM(BS79-BP79)</f>
        <v>3718.2200185989204</v>
      </c>
      <c r="BZ79" s="132">
        <f t="shared" si="741"/>
        <v>3718.2200185989204</v>
      </c>
      <c r="CA79" s="132">
        <f t="shared" si="741"/>
        <v>0</v>
      </c>
      <c r="CB79" s="45">
        <f t="shared" ref="CB79:CJ83" si="742">SUM(AC79+BP79)</f>
        <v>-7436.4400371978409</v>
      </c>
      <c r="CC79" s="45">
        <f t="shared" si="742"/>
        <v>-7436.4400371978409</v>
      </c>
      <c r="CD79" s="45">
        <f t="shared" si="742"/>
        <v>0</v>
      </c>
      <c r="CE79" s="112">
        <f t="shared" si="742"/>
        <v>0</v>
      </c>
      <c r="CF79" s="112">
        <f t="shared" si="742"/>
        <v>0</v>
      </c>
      <c r="CG79" s="112">
        <f t="shared" si="742"/>
        <v>0</v>
      </c>
      <c r="CH79" s="112">
        <f t="shared" si="742"/>
        <v>0</v>
      </c>
      <c r="CI79" s="112">
        <f t="shared" si="742"/>
        <v>0</v>
      </c>
      <c r="CJ79" s="112">
        <f t="shared" si="742"/>
        <v>0</v>
      </c>
      <c r="CK79" s="113">
        <f t="shared" ref="CK79:CM84" si="743">SUM(CE79-CB79)</f>
        <v>7436.4400371978409</v>
      </c>
      <c r="CL79" s="113">
        <f t="shared" si="743"/>
        <v>7436.4400371978409</v>
      </c>
      <c r="CM79" s="113">
        <f t="shared" si="743"/>
        <v>0</v>
      </c>
      <c r="CN79" s="125">
        <f t="shared" ref="CN79:CN80" si="744">SUM(CO79:CP79)</f>
        <v>-1239.4066728663067</v>
      </c>
      <c r="CO79" s="125">
        <f>SUM(BH79)</f>
        <v>-1239.4066728663067</v>
      </c>
      <c r="CP79" s="125">
        <f>SUM(BI79)</f>
        <v>0</v>
      </c>
      <c r="CQ79" s="126">
        <f t="shared" ref="CQ79:CQ80" si="745">SUM(CR79:CS79)</f>
        <v>0</v>
      </c>
      <c r="CR79" s="127">
        <v>0</v>
      </c>
      <c r="CS79" s="127">
        <v>0</v>
      </c>
      <c r="CT79" s="126">
        <f t="shared" ref="CT79:CT80" si="746">SUM(CU79:CV79)</f>
        <v>0</v>
      </c>
      <c r="CU79" s="127">
        <v>0</v>
      </c>
      <c r="CV79" s="127">
        <v>0</v>
      </c>
      <c r="CW79" s="125">
        <f t="shared" ref="CW79:CW80" si="747">SUM(CX79:CY79)</f>
        <v>-1239.4066728663067</v>
      </c>
      <c r="CX79" s="125">
        <f>SUM(CO79)</f>
        <v>-1239.4066728663067</v>
      </c>
      <c r="CY79" s="125">
        <f>SUM(CP79)</f>
        <v>0</v>
      </c>
      <c r="CZ79" s="126">
        <f t="shared" ref="CZ79:CZ80" si="748">SUM(DA79:DB79)</f>
        <v>0</v>
      </c>
      <c r="DA79" s="127">
        <v>0</v>
      </c>
      <c r="DB79" s="127">
        <v>0</v>
      </c>
      <c r="DC79" s="126">
        <f t="shared" ref="DC79:DC80" si="749">SUM(DD79:DE79)</f>
        <v>0</v>
      </c>
      <c r="DD79" s="127">
        <v>0</v>
      </c>
      <c r="DE79" s="127">
        <v>0</v>
      </c>
      <c r="DF79" s="125">
        <f t="shared" ref="DF79:DF80" si="750">SUM(DG79:DH79)</f>
        <v>-1239.4066728663067</v>
      </c>
      <c r="DG79" s="125">
        <f>SUM(CX79)</f>
        <v>-1239.4066728663067</v>
      </c>
      <c r="DH79" s="125">
        <f>SUM(CY79)</f>
        <v>0</v>
      </c>
      <c r="DI79" s="126">
        <f t="shared" ref="DI79:DI80" si="751">SUM(DJ79:DK79)</f>
        <v>0</v>
      </c>
      <c r="DJ79" s="127">
        <v>0</v>
      </c>
      <c r="DK79" s="127">
        <v>0</v>
      </c>
      <c r="DL79" s="126">
        <f t="shared" ref="DL79:DL80" si="752">SUM(DM79:DN79)</f>
        <v>0</v>
      </c>
      <c r="DM79" s="127">
        <v>0</v>
      </c>
      <c r="DN79" s="127">
        <v>0</v>
      </c>
      <c r="DO79" s="45">
        <f t="shared" ref="DO79:DW83" si="753">SUM(CN79+CW79+DF79)</f>
        <v>-3718.2200185989204</v>
      </c>
      <c r="DP79" s="45">
        <f t="shared" si="753"/>
        <v>-3718.2200185989204</v>
      </c>
      <c r="DQ79" s="45">
        <f t="shared" si="753"/>
        <v>0</v>
      </c>
      <c r="DR79" s="112">
        <f t="shared" si="753"/>
        <v>0</v>
      </c>
      <c r="DS79" s="112">
        <f t="shared" si="753"/>
        <v>0</v>
      </c>
      <c r="DT79" s="112">
        <f t="shared" si="753"/>
        <v>0</v>
      </c>
      <c r="DU79" s="112">
        <f t="shared" si="753"/>
        <v>0</v>
      </c>
      <c r="DV79" s="112">
        <f t="shared" si="753"/>
        <v>0</v>
      </c>
      <c r="DW79" s="112">
        <f t="shared" si="753"/>
        <v>0</v>
      </c>
      <c r="DX79" s="113">
        <f t="shared" ref="DX79:DZ84" si="754">SUM(DR79-DO79)</f>
        <v>3718.2200185989204</v>
      </c>
      <c r="DY79" s="113">
        <f t="shared" si="754"/>
        <v>3718.2200185989204</v>
      </c>
      <c r="DZ79" s="113">
        <f t="shared" si="754"/>
        <v>0</v>
      </c>
      <c r="EA79" s="58">
        <f t="shared" ref="EA79:EI83" si="755">SUM(CB79+DO79)</f>
        <v>-11154.660055796761</v>
      </c>
      <c r="EB79" s="58">
        <f t="shared" si="755"/>
        <v>-11154.660055796761</v>
      </c>
      <c r="EC79" s="58">
        <f t="shared" si="755"/>
        <v>0</v>
      </c>
      <c r="ED79" s="112">
        <f t="shared" si="755"/>
        <v>0</v>
      </c>
      <c r="EE79" s="112">
        <f t="shared" si="755"/>
        <v>0</v>
      </c>
      <c r="EF79" s="112">
        <f t="shared" si="755"/>
        <v>0</v>
      </c>
      <c r="EG79" s="117">
        <f t="shared" si="755"/>
        <v>0</v>
      </c>
      <c r="EH79" s="117">
        <f t="shared" si="755"/>
        <v>0</v>
      </c>
      <c r="EI79" s="117">
        <f t="shared" si="755"/>
        <v>0</v>
      </c>
      <c r="EJ79" s="113">
        <f t="shared" ref="EJ79:EL84" si="756">SUM(ED79-EA79)</f>
        <v>11154.660055796761</v>
      </c>
      <c r="EK79" s="113">
        <f t="shared" si="756"/>
        <v>11154.660055796761</v>
      </c>
      <c r="EL79" s="113">
        <f t="shared" si="756"/>
        <v>0</v>
      </c>
      <c r="EM79" s="125">
        <f t="shared" ref="EM79:EM80" si="757">SUM(EN79:EO79)</f>
        <v>-1239.4066728663067</v>
      </c>
      <c r="EN79" s="125">
        <f>SUM(DG79)</f>
        <v>-1239.4066728663067</v>
      </c>
      <c r="EO79" s="125">
        <f>SUM(DH79)</f>
        <v>0</v>
      </c>
      <c r="EP79" s="126">
        <f t="shared" ref="EP79:EP80" si="758">SUM(EQ79:ER79)</f>
        <v>0</v>
      </c>
      <c r="EQ79" s="127">
        <v>0</v>
      </c>
      <c r="ER79" s="125">
        <v>0</v>
      </c>
      <c r="ES79" s="126">
        <f t="shared" ref="ES79:ES80" si="759">SUM(ET79:EU79)</f>
        <v>0</v>
      </c>
      <c r="ET79" s="127">
        <v>0</v>
      </c>
      <c r="EU79" s="127">
        <v>0</v>
      </c>
      <c r="EV79" s="125">
        <f t="shared" ref="EV79:EV80" si="760">SUM(EW79:EX79)</f>
        <v>-1239.4066728663067</v>
      </c>
      <c r="EW79" s="125">
        <f>SUM(EN79)</f>
        <v>-1239.4066728663067</v>
      </c>
      <c r="EX79" s="125">
        <f>SUM(EO79)</f>
        <v>0</v>
      </c>
      <c r="EY79" s="126">
        <f t="shared" ref="EY79:EY80" si="761">SUM(EZ79:FA79)</f>
        <v>0</v>
      </c>
      <c r="EZ79" s="127">
        <v>0</v>
      </c>
      <c r="FA79" s="127">
        <v>0</v>
      </c>
      <c r="FB79" s="126">
        <f t="shared" ref="FB79:FB80" si="762">SUM(FC79:FD79)</f>
        <v>0</v>
      </c>
      <c r="FC79" s="127">
        <v>0</v>
      </c>
      <c r="FD79" s="127">
        <v>0</v>
      </c>
      <c r="FE79" s="125">
        <f t="shared" ref="FE79:FE80" si="763">SUM(FF79:FG79)</f>
        <v>-1239.4066728663067</v>
      </c>
      <c r="FF79" s="125">
        <f>SUM(EW79)</f>
        <v>-1239.4066728663067</v>
      </c>
      <c r="FG79" s="125">
        <f>SUM(EX79)</f>
        <v>0</v>
      </c>
      <c r="FH79" s="126">
        <f t="shared" ref="FH79:FH80" si="764">SUM(FI79:FJ79)</f>
        <v>0</v>
      </c>
      <c r="FI79" s="127">
        <v>0</v>
      </c>
      <c r="FJ79" s="127">
        <v>0</v>
      </c>
      <c r="FK79" s="126">
        <f t="shared" ref="FK79:FK80" si="765">SUM(FL79:FM79)</f>
        <v>0</v>
      </c>
      <c r="FL79" s="127">
        <v>0</v>
      </c>
      <c r="FM79" s="127">
        <v>0</v>
      </c>
      <c r="FN79" s="45">
        <f t="shared" ref="FN79:FV83" si="766">SUM(EM79+EV79+FE79)</f>
        <v>-3718.2200185989204</v>
      </c>
      <c r="FO79" s="45">
        <f t="shared" si="766"/>
        <v>-3718.2200185989204</v>
      </c>
      <c r="FP79" s="45">
        <f t="shared" si="766"/>
        <v>0</v>
      </c>
      <c r="FQ79" s="67">
        <f t="shared" si="766"/>
        <v>0</v>
      </c>
      <c r="FR79" s="67">
        <f t="shared" si="766"/>
        <v>0</v>
      </c>
      <c r="FS79" s="67">
        <f t="shared" si="766"/>
        <v>0</v>
      </c>
      <c r="FT79" s="67">
        <f t="shared" si="766"/>
        <v>0</v>
      </c>
      <c r="FU79" s="67">
        <f t="shared" si="766"/>
        <v>0</v>
      </c>
      <c r="FV79" s="67">
        <f t="shared" si="766"/>
        <v>0</v>
      </c>
      <c r="FW79" s="68">
        <f t="shared" ref="FW79:FY84" si="767">SUM(FQ79-FN79)</f>
        <v>3718.2200185989204</v>
      </c>
      <c r="FX79" s="68">
        <f t="shared" si="767"/>
        <v>3718.2200185989204</v>
      </c>
      <c r="FY79" s="68">
        <f t="shared" si="767"/>
        <v>0</v>
      </c>
      <c r="FZ79" s="45">
        <f t="shared" ref="FZ79:GH83" si="768">SUM(EA79+FN79)</f>
        <v>-14872.880074395682</v>
      </c>
      <c r="GA79" s="45">
        <f t="shared" si="768"/>
        <v>-14872.880074395682</v>
      </c>
      <c r="GB79" s="45">
        <f t="shared" si="768"/>
        <v>0</v>
      </c>
      <c r="GC79" s="67">
        <f t="shared" si="768"/>
        <v>0</v>
      </c>
      <c r="GD79" s="67">
        <f t="shared" si="768"/>
        <v>0</v>
      </c>
      <c r="GE79" s="67">
        <f t="shared" si="768"/>
        <v>0</v>
      </c>
      <c r="GF79" s="67">
        <f t="shared" si="768"/>
        <v>0</v>
      </c>
      <c r="GG79" s="67">
        <f t="shared" si="768"/>
        <v>0</v>
      </c>
      <c r="GH79" s="67">
        <f t="shared" si="768"/>
        <v>0</v>
      </c>
      <c r="GI79" s="68">
        <f t="shared" si="391"/>
        <v>14872.880074395682</v>
      </c>
      <c r="GJ79" s="68">
        <f t="shared" si="391"/>
        <v>14872.880074395682</v>
      </c>
      <c r="GK79" s="68">
        <f t="shared" si="391"/>
        <v>0</v>
      </c>
      <c r="GL79" s="135"/>
      <c r="GM79" s="9"/>
    </row>
    <row r="80" spans="1:195" ht="18.75" x14ac:dyDescent="0.3">
      <c r="A80" s="118" t="s">
        <v>94</v>
      </c>
      <c r="B80" s="114">
        <f t="shared" si="449"/>
        <v>0</v>
      </c>
      <c r="C80" s="114">
        <v>0</v>
      </c>
      <c r="D80" s="114">
        <v>0</v>
      </c>
      <c r="E80" s="115">
        <f t="shared" si="721"/>
        <v>0</v>
      </c>
      <c r="F80" s="136">
        <v>0</v>
      </c>
      <c r="G80" s="136">
        <v>0</v>
      </c>
      <c r="H80" s="115">
        <f t="shared" si="722"/>
        <v>0</v>
      </c>
      <c r="I80" s="136">
        <v>0</v>
      </c>
      <c r="J80" s="136">
        <v>0</v>
      </c>
      <c r="K80" s="114">
        <f t="shared" si="723"/>
        <v>0</v>
      </c>
      <c r="L80" s="114">
        <f>SUM(C80)</f>
        <v>0</v>
      </c>
      <c r="M80" s="114">
        <f>SUM(D80)</f>
        <v>0</v>
      </c>
      <c r="N80" s="115">
        <f t="shared" si="724"/>
        <v>0</v>
      </c>
      <c r="O80" s="136">
        <v>0</v>
      </c>
      <c r="P80" s="136">
        <v>0</v>
      </c>
      <c r="Q80" s="115">
        <f t="shared" si="725"/>
        <v>0</v>
      </c>
      <c r="R80" s="136">
        <v>0</v>
      </c>
      <c r="S80" s="136">
        <v>0</v>
      </c>
      <c r="T80" s="114">
        <f t="shared" si="726"/>
        <v>0</v>
      </c>
      <c r="U80" s="114">
        <f>SUM(L80)</f>
        <v>0</v>
      </c>
      <c r="V80" s="114">
        <f>SUM(M80)</f>
        <v>0</v>
      </c>
      <c r="W80" s="115">
        <f t="shared" si="727"/>
        <v>0</v>
      </c>
      <c r="X80" s="136">
        <v>0</v>
      </c>
      <c r="Y80" s="136">
        <v>0</v>
      </c>
      <c r="Z80" s="115">
        <f t="shared" si="728"/>
        <v>0</v>
      </c>
      <c r="AA80" s="136">
        <v>0</v>
      </c>
      <c r="AB80" s="136">
        <v>0</v>
      </c>
      <c r="AC80" s="58">
        <f>SUM(B80+K80+T80)</f>
        <v>0</v>
      </c>
      <c r="AD80" s="58">
        <f t="shared" si="729"/>
        <v>0</v>
      </c>
      <c r="AE80" s="58">
        <f t="shared" si="729"/>
        <v>0</v>
      </c>
      <c r="AF80" s="117">
        <f>SUM(E80+N80+W80)</f>
        <v>0</v>
      </c>
      <c r="AG80" s="117">
        <f t="shared" si="730"/>
        <v>0</v>
      </c>
      <c r="AH80" s="117">
        <f t="shared" si="730"/>
        <v>0</v>
      </c>
      <c r="AI80" s="117">
        <f t="shared" si="730"/>
        <v>0</v>
      </c>
      <c r="AJ80" s="117">
        <f t="shared" si="730"/>
        <v>0</v>
      </c>
      <c r="AK80" s="117">
        <f t="shared" si="730"/>
        <v>0</v>
      </c>
      <c r="AL80" s="76">
        <f t="shared" si="542"/>
        <v>0</v>
      </c>
      <c r="AM80" s="76">
        <f t="shared" si="542"/>
        <v>0</v>
      </c>
      <c r="AN80" s="76">
        <f t="shared" si="542"/>
        <v>0</v>
      </c>
      <c r="AO80" s="114">
        <f t="shared" ref="AO80" si="769">SUM(AP80:AQ80)</f>
        <v>0</v>
      </c>
      <c r="AP80" s="114">
        <f>SUM(U80)</f>
        <v>0</v>
      </c>
      <c r="AQ80" s="114">
        <f>SUM(V80)</f>
        <v>0</v>
      </c>
      <c r="AR80" s="114">
        <f t="shared" si="732"/>
        <v>0</v>
      </c>
      <c r="AS80" s="114">
        <v>0</v>
      </c>
      <c r="AT80" s="114">
        <v>0</v>
      </c>
      <c r="AU80" s="114">
        <f t="shared" si="733"/>
        <v>0</v>
      </c>
      <c r="AV80" s="114">
        <v>0</v>
      </c>
      <c r="AW80" s="114">
        <v>0</v>
      </c>
      <c r="AX80" s="114">
        <f t="shared" si="734"/>
        <v>0</v>
      </c>
      <c r="AY80" s="114">
        <f>SUM(AP80)</f>
        <v>0</v>
      </c>
      <c r="AZ80" s="114">
        <f>SUM(AQ80)</f>
        <v>0</v>
      </c>
      <c r="BA80" s="115">
        <f t="shared" si="735"/>
        <v>0</v>
      </c>
      <c r="BB80" s="136">
        <v>0</v>
      </c>
      <c r="BC80" s="136">
        <v>0</v>
      </c>
      <c r="BD80" s="115">
        <f t="shared" si="736"/>
        <v>0</v>
      </c>
      <c r="BE80" s="136">
        <v>0</v>
      </c>
      <c r="BF80" s="136">
        <v>0</v>
      </c>
      <c r="BG80" s="114">
        <f t="shared" si="737"/>
        <v>0</v>
      </c>
      <c r="BH80" s="114">
        <f>SUM(AY80)</f>
        <v>0</v>
      </c>
      <c r="BI80" s="114">
        <f>SUM(AZ80)</f>
        <v>0</v>
      </c>
      <c r="BJ80" s="115">
        <f t="shared" si="738"/>
        <v>0</v>
      </c>
      <c r="BK80" s="136">
        <v>0</v>
      </c>
      <c r="BL80" s="136">
        <v>0</v>
      </c>
      <c r="BM80" s="115">
        <f t="shared" si="739"/>
        <v>0</v>
      </c>
      <c r="BN80" s="136">
        <v>0</v>
      </c>
      <c r="BO80" s="136">
        <v>0</v>
      </c>
      <c r="BP80" s="58">
        <f t="shared" si="740"/>
        <v>0</v>
      </c>
      <c r="BQ80" s="58">
        <f t="shared" si="740"/>
        <v>0</v>
      </c>
      <c r="BR80" s="58">
        <f t="shared" si="740"/>
        <v>0</v>
      </c>
      <c r="BS80" s="117">
        <f t="shared" si="740"/>
        <v>0</v>
      </c>
      <c r="BT80" s="117">
        <f t="shared" si="740"/>
        <v>0</v>
      </c>
      <c r="BU80" s="117">
        <f t="shared" si="740"/>
        <v>0</v>
      </c>
      <c r="BV80" s="117">
        <f t="shared" si="740"/>
        <v>0</v>
      </c>
      <c r="BW80" s="117">
        <f t="shared" si="740"/>
        <v>0</v>
      </c>
      <c r="BX80" s="117">
        <f t="shared" si="740"/>
        <v>0</v>
      </c>
      <c r="BY80" s="51">
        <f t="shared" si="741"/>
        <v>0</v>
      </c>
      <c r="BZ80" s="51">
        <f t="shared" si="741"/>
        <v>0</v>
      </c>
      <c r="CA80" s="51">
        <f t="shared" si="741"/>
        <v>0</v>
      </c>
      <c r="CB80" s="58">
        <f t="shared" si="742"/>
        <v>0</v>
      </c>
      <c r="CC80" s="58">
        <f t="shared" si="742"/>
        <v>0</v>
      </c>
      <c r="CD80" s="58">
        <f t="shared" si="742"/>
        <v>0</v>
      </c>
      <c r="CE80" s="117">
        <f t="shared" si="742"/>
        <v>0</v>
      </c>
      <c r="CF80" s="117">
        <f t="shared" si="742"/>
        <v>0</v>
      </c>
      <c r="CG80" s="117">
        <f t="shared" si="742"/>
        <v>0</v>
      </c>
      <c r="CH80" s="117">
        <f t="shared" si="742"/>
        <v>0</v>
      </c>
      <c r="CI80" s="117">
        <f t="shared" si="742"/>
        <v>0</v>
      </c>
      <c r="CJ80" s="117">
        <f t="shared" si="742"/>
        <v>0</v>
      </c>
      <c r="CK80" s="51">
        <f t="shared" si="743"/>
        <v>0</v>
      </c>
      <c r="CL80" s="51">
        <f t="shared" si="743"/>
        <v>0</v>
      </c>
      <c r="CM80" s="51">
        <f t="shared" si="743"/>
        <v>0</v>
      </c>
      <c r="CN80" s="114">
        <f t="shared" si="744"/>
        <v>0</v>
      </c>
      <c r="CO80" s="114">
        <f t="shared" ref="CO80:CP80" si="770">SUM(BH80)</f>
        <v>0</v>
      </c>
      <c r="CP80" s="114">
        <f t="shared" si="770"/>
        <v>0</v>
      </c>
      <c r="CQ80" s="115">
        <f t="shared" si="745"/>
        <v>0</v>
      </c>
      <c r="CR80" s="136">
        <v>0</v>
      </c>
      <c r="CS80" s="136">
        <v>0</v>
      </c>
      <c r="CT80" s="115">
        <f t="shared" si="746"/>
        <v>0</v>
      </c>
      <c r="CU80" s="136">
        <v>0</v>
      </c>
      <c r="CV80" s="136">
        <v>0</v>
      </c>
      <c r="CW80" s="114">
        <f t="shared" si="747"/>
        <v>0</v>
      </c>
      <c r="CX80" s="114">
        <f>SUM(CO80)</f>
        <v>0</v>
      </c>
      <c r="CY80" s="114">
        <f>SUM(CP80)</f>
        <v>0</v>
      </c>
      <c r="CZ80" s="115">
        <f t="shared" si="748"/>
        <v>0</v>
      </c>
      <c r="DA80" s="136">
        <v>0</v>
      </c>
      <c r="DB80" s="136">
        <v>0</v>
      </c>
      <c r="DC80" s="115">
        <f t="shared" si="749"/>
        <v>0</v>
      </c>
      <c r="DD80" s="136">
        <v>0</v>
      </c>
      <c r="DE80" s="136">
        <v>0</v>
      </c>
      <c r="DF80" s="114">
        <f t="shared" si="750"/>
        <v>0</v>
      </c>
      <c r="DG80" s="114">
        <f>SUM(CX80)</f>
        <v>0</v>
      </c>
      <c r="DH80" s="114">
        <f>SUM(CY80)</f>
        <v>0</v>
      </c>
      <c r="DI80" s="115">
        <f t="shared" si="751"/>
        <v>0</v>
      </c>
      <c r="DJ80" s="136">
        <v>0</v>
      </c>
      <c r="DK80" s="136">
        <v>0</v>
      </c>
      <c r="DL80" s="115">
        <f t="shared" si="752"/>
        <v>0</v>
      </c>
      <c r="DM80" s="136">
        <v>0</v>
      </c>
      <c r="DN80" s="136">
        <v>0</v>
      </c>
      <c r="DO80" s="58">
        <f t="shared" si="753"/>
        <v>0</v>
      </c>
      <c r="DP80" s="58">
        <f t="shared" si="753"/>
        <v>0</v>
      </c>
      <c r="DQ80" s="58">
        <f t="shared" si="753"/>
        <v>0</v>
      </c>
      <c r="DR80" s="117">
        <f t="shared" si="753"/>
        <v>0</v>
      </c>
      <c r="DS80" s="117">
        <f t="shared" si="753"/>
        <v>0</v>
      </c>
      <c r="DT80" s="117">
        <f t="shared" si="753"/>
        <v>0</v>
      </c>
      <c r="DU80" s="117">
        <f t="shared" si="753"/>
        <v>0</v>
      </c>
      <c r="DV80" s="117">
        <f t="shared" si="753"/>
        <v>0</v>
      </c>
      <c r="DW80" s="117">
        <f t="shared" si="753"/>
        <v>0</v>
      </c>
      <c r="DX80" s="51">
        <f t="shared" si="754"/>
        <v>0</v>
      </c>
      <c r="DY80" s="51">
        <f t="shared" si="754"/>
        <v>0</v>
      </c>
      <c r="DZ80" s="51">
        <f t="shared" si="754"/>
        <v>0</v>
      </c>
      <c r="EA80" s="58">
        <f t="shared" si="755"/>
        <v>0</v>
      </c>
      <c r="EB80" s="58">
        <f t="shared" si="755"/>
        <v>0</v>
      </c>
      <c r="EC80" s="58">
        <f t="shared" si="755"/>
        <v>0</v>
      </c>
      <c r="ED80" s="117">
        <f t="shared" si="755"/>
        <v>0</v>
      </c>
      <c r="EE80" s="117">
        <f t="shared" si="755"/>
        <v>0</v>
      </c>
      <c r="EF80" s="117">
        <f t="shared" si="755"/>
        <v>0</v>
      </c>
      <c r="EG80" s="117">
        <f t="shared" si="755"/>
        <v>0</v>
      </c>
      <c r="EH80" s="117">
        <f t="shared" si="755"/>
        <v>0</v>
      </c>
      <c r="EI80" s="117">
        <f t="shared" si="755"/>
        <v>0</v>
      </c>
      <c r="EJ80" s="51">
        <f t="shared" si="756"/>
        <v>0</v>
      </c>
      <c r="EK80" s="51">
        <f t="shared" si="756"/>
        <v>0</v>
      </c>
      <c r="EL80" s="51">
        <f t="shared" si="756"/>
        <v>0</v>
      </c>
      <c r="EM80" s="114">
        <f t="shared" si="757"/>
        <v>0</v>
      </c>
      <c r="EN80" s="114">
        <f>SUM(DG80)</f>
        <v>0</v>
      </c>
      <c r="EO80" s="114">
        <f>SUM(DH80)</f>
        <v>0</v>
      </c>
      <c r="EP80" s="115">
        <f t="shared" si="758"/>
        <v>0</v>
      </c>
      <c r="EQ80" s="136">
        <v>0</v>
      </c>
      <c r="ER80" s="114">
        <v>0</v>
      </c>
      <c r="ES80" s="115">
        <f t="shared" si="759"/>
        <v>0</v>
      </c>
      <c r="ET80" s="136">
        <v>0</v>
      </c>
      <c r="EU80" s="136">
        <v>0</v>
      </c>
      <c r="EV80" s="114">
        <f t="shared" si="760"/>
        <v>0</v>
      </c>
      <c r="EW80" s="114">
        <f>SUM(EN80)</f>
        <v>0</v>
      </c>
      <c r="EX80" s="114">
        <f>SUM(EO80)</f>
        <v>0</v>
      </c>
      <c r="EY80" s="115">
        <f t="shared" si="761"/>
        <v>0</v>
      </c>
      <c r="EZ80" s="136">
        <v>0</v>
      </c>
      <c r="FA80" s="136">
        <v>0</v>
      </c>
      <c r="FB80" s="115">
        <f t="shared" si="762"/>
        <v>0</v>
      </c>
      <c r="FC80" s="136">
        <v>0</v>
      </c>
      <c r="FD80" s="136">
        <v>0</v>
      </c>
      <c r="FE80" s="114">
        <f t="shared" si="763"/>
        <v>0</v>
      </c>
      <c r="FF80" s="114">
        <f>SUM(EW80)</f>
        <v>0</v>
      </c>
      <c r="FG80" s="114">
        <f>SUM(EX80)</f>
        <v>0</v>
      </c>
      <c r="FH80" s="115">
        <f t="shared" si="764"/>
        <v>0</v>
      </c>
      <c r="FI80" s="136">
        <v>0</v>
      </c>
      <c r="FJ80" s="136">
        <v>0</v>
      </c>
      <c r="FK80" s="115">
        <f t="shared" si="765"/>
        <v>0</v>
      </c>
      <c r="FL80" s="136">
        <v>0</v>
      </c>
      <c r="FM80" s="136">
        <v>0</v>
      </c>
      <c r="FN80" s="58">
        <f t="shared" si="766"/>
        <v>0</v>
      </c>
      <c r="FO80" s="58">
        <f t="shared" si="766"/>
        <v>0</v>
      </c>
      <c r="FP80" s="58">
        <f t="shared" si="766"/>
        <v>0</v>
      </c>
      <c r="FQ80" s="75">
        <f t="shared" si="766"/>
        <v>0</v>
      </c>
      <c r="FR80" s="75">
        <f t="shared" si="766"/>
        <v>0</v>
      </c>
      <c r="FS80" s="75">
        <f t="shared" si="766"/>
        <v>0</v>
      </c>
      <c r="FT80" s="75">
        <f t="shared" si="766"/>
        <v>0</v>
      </c>
      <c r="FU80" s="75">
        <f t="shared" si="766"/>
        <v>0</v>
      </c>
      <c r="FV80" s="75">
        <f t="shared" si="766"/>
        <v>0</v>
      </c>
      <c r="FW80" s="76">
        <f t="shared" si="767"/>
        <v>0</v>
      </c>
      <c r="FX80" s="76">
        <f t="shared" si="767"/>
        <v>0</v>
      </c>
      <c r="FY80" s="76">
        <f t="shared" si="767"/>
        <v>0</v>
      </c>
      <c r="FZ80" s="58">
        <f t="shared" si="768"/>
        <v>0</v>
      </c>
      <c r="GA80" s="58">
        <f t="shared" si="768"/>
        <v>0</v>
      </c>
      <c r="GB80" s="58">
        <f t="shared" si="768"/>
        <v>0</v>
      </c>
      <c r="GC80" s="75">
        <f t="shared" si="768"/>
        <v>0</v>
      </c>
      <c r="GD80" s="75">
        <f t="shared" si="768"/>
        <v>0</v>
      </c>
      <c r="GE80" s="75">
        <f t="shared" si="768"/>
        <v>0</v>
      </c>
      <c r="GF80" s="75">
        <f t="shared" si="768"/>
        <v>0</v>
      </c>
      <c r="GG80" s="75">
        <f t="shared" si="768"/>
        <v>0</v>
      </c>
      <c r="GH80" s="75">
        <f t="shared" si="768"/>
        <v>0</v>
      </c>
      <c r="GI80" s="76">
        <f t="shared" si="391"/>
        <v>0</v>
      </c>
      <c r="GJ80" s="76">
        <f t="shared" si="391"/>
        <v>0</v>
      </c>
      <c r="GK80" s="76">
        <f t="shared" si="391"/>
        <v>0</v>
      </c>
      <c r="GL80" s="135"/>
      <c r="GM80" s="9"/>
    </row>
    <row r="81" spans="1:195" ht="19.5" x14ac:dyDescent="0.3">
      <c r="A81" s="133" t="s">
        <v>95</v>
      </c>
      <c r="B81" s="125">
        <f>SUM(C81:D81)</f>
        <v>11234.265959997247</v>
      </c>
      <c r="C81" s="125">
        <f t="shared" ref="C81:D81" si="771">SUM(C76+C79)</f>
        <v>11231.724884509071</v>
      </c>
      <c r="D81" s="125">
        <f t="shared" si="771"/>
        <v>2.5410754881753403</v>
      </c>
      <c r="E81" s="127">
        <f>SUM(F81:G81)</f>
        <v>12743.078719999998</v>
      </c>
      <c r="F81" s="127">
        <f t="shared" ref="F81:G81" si="772">SUM(F76+F79)</f>
        <v>12741.249999999998</v>
      </c>
      <c r="G81" s="127">
        <f t="shared" si="772"/>
        <v>1.8287200000000001</v>
      </c>
      <c r="H81" s="127">
        <f>SUM(I81:J81)</f>
        <v>11427</v>
      </c>
      <c r="I81" s="127">
        <f t="shared" ref="I81:J81" si="773">SUM(I76+I79)</f>
        <v>11424.89</v>
      </c>
      <c r="J81" s="127">
        <f t="shared" si="773"/>
        <v>2.11</v>
      </c>
      <c r="K81" s="125">
        <f>SUM(L81:M81)</f>
        <v>11234.265959997247</v>
      </c>
      <c r="L81" s="125">
        <f t="shared" ref="L81:M81" si="774">SUM(L76+L79)</f>
        <v>11231.724884509071</v>
      </c>
      <c r="M81" s="125">
        <f t="shared" si="774"/>
        <v>2.5410754881753403</v>
      </c>
      <c r="N81" s="127">
        <f>SUM(O81:P81)</f>
        <v>11718.8994</v>
      </c>
      <c r="O81" s="127">
        <f t="shared" ref="O81:P81" si="775">SUM(O76+O79)</f>
        <v>11717.607</v>
      </c>
      <c r="P81" s="127">
        <f t="shared" si="775"/>
        <v>1.2924</v>
      </c>
      <c r="Q81" s="127">
        <f>SUM(R81:S81)</f>
        <v>10332.419999999998</v>
      </c>
      <c r="R81" s="127">
        <f t="shared" ref="R81:S81" si="776">SUM(R76+R79)</f>
        <v>10330.749999999998</v>
      </c>
      <c r="S81" s="127">
        <f t="shared" si="776"/>
        <v>1.6700000000000002</v>
      </c>
      <c r="T81" s="125">
        <f>SUM(U81:V81)</f>
        <v>11234.265959997247</v>
      </c>
      <c r="U81" s="125">
        <f t="shared" ref="U81:V81" si="777">SUM(U76+U79)</f>
        <v>11231.724884509071</v>
      </c>
      <c r="V81" s="125">
        <f t="shared" si="777"/>
        <v>2.5410754881753403</v>
      </c>
      <c r="W81" s="127">
        <f>SUM(X81:Y81)</f>
        <v>13698.375320000003</v>
      </c>
      <c r="X81" s="127">
        <f t="shared" ref="X81:Y81" si="778">SUM(X76+X79)</f>
        <v>13696.642000000003</v>
      </c>
      <c r="Y81" s="127">
        <f t="shared" si="778"/>
        <v>1.7333200000000002</v>
      </c>
      <c r="Z81" s="127">
        <f>SUM(AA81:AB81)</f>
        <v>12531.93</v>
      </c>
      <c r="AA81" s="127">
        <f t="shared" ref="AA81:AB81" si="779">SUM(AA76+AA79)</f>
        <v>12530.1</v>
      </c>
      <c r="AB81" s="127">
        <f t="shared" si="779"/>
        <v>1.83</v>
      </c>
      <c r="AC81" s="37">
        <f>SUM(B81+K81+T81)</f>
        <v>33702.79787999174</v>
      </c>
      <c r="AD81" s="37">
        <f t="shared" si="729"/>
        <v>33695.17465352721</v>
      </c>
      <c r="AE81" s="37">
        <f t="shared" si="729"/>
        <v>7.623226464526021</v>
      </c>
      <c r="AF81" s="134">
        <f t="shared" si="729"/>
        <v>38160.353440000006</v>
      </c>
      <c r="AG81" s="134">
        <f t="shared" si="730"/>
        <v>38155.498999999996</v>
      </c>
      <c r="AH81" s="134">
        <f t="shared" si="730"/>
        <v>4.8544400000000003</v>
      </c>
      <c r="AI81" s="134">
        <f t="shared" si="730"/>
        <v>34291.35</v>
      </c>
      <c r="AJ81" s="134">
        <f t="shared" si="730"/>
        <v>34285.74</v>
      </c>
      <c r="AK81" s="134">
        <f t="shared" si="730"/>
        <v>5.61</v>
      </c>
      <c r="AL81" s="83">
        <f t="shared" si="542"/>
        <v>4457.5555600082662</v>
      </c>
      <c r="AM81" s="83">
        <f t="shared" si="542"/>
        <v>4460.3243464727857</v>
      </c>
      <c r="AN81" s="83">
        <f t="shared" si="542"/>
        <v>-2.7687864645260207</v>
      </c>
      <c r="AO81" s="125">
        <f>SUM(AP81:AQ81)</f>
        <v>11234.265959997247</v>
      </c>
      <c r="AP81" s="125">
        <f t="shared" ref="AP81:AQ81" si="780">SUM(AP76+AP79)</f>
        <v>11231.724884509071</v>
      </c>
      <c r="AQ81" s="125">
        <f t="shared" si="780"/>
        <v>2.5410754881753403</v>
      </c>
      <c r="AR81" s="125">
        <f>SUM(AS81:AT81)</f>
        <v>10831.952069999999</v>
      </c>
      <c r="AS81" s="125">
        <f t="shared" ref="AS81:AT81" si="781">SUM(AS76+AS79)</f>
        <v>10829.105</v>
      </c>
      <c r="AT81" s="125">
        <f t="shared" si="781"/>
        <v>2.84707</v>
      </c>
      <c r="AU81" s="125">
        <f>SUM(AV81:AW81)</f>
        <v>11324.508</v>
      </c>
      <c r="AV81" s="125">
        <f t="shared" ref="AV81:AW81" si="782">SUM(AV76+AV79)</f>
        <v>11322.82</v>
      </c>
      <c r="AW81" s="125">
        <f t="shared" si="782"/>
        <v>1.6880000000000002</v>
      </c>
      <c r="AX81" s="125">
        <f>SUM(AY81:AZ81)</f>
        <v>11234.265959997247</v>
      </c>
      <c r="AY81" s="125">
        <f t="shared" ref="AY81:AZ81" si="783">SUM(AY76+AY79)</f>
        <v>11231.724884509071</v>
      </c>
      <c r="AZ81" s="125">
        <f t="shared" si="783"/>
        <v>2.5410754881753403</v>
      </c>
      <c r="BA81" s="127">
        <f>SUM(BB81:BC81)</f>
        <v>0</v>
      </c>
      <c r="BB81" s="127">
        <f t="shared" ref="BB81:BC81" si="784">SUM(BB76+BB79)</f>
        <v>0</v>
      </c>
      <c r="BC81" s="127">
        <f t="shared" si="784"/>
        <v>0</v>
      </c>
      <c r="BD81" s="127">
        <f>SUM(BE81:BF81)</f>
        <v>12735.949000000001</v>
      </c>
      <c r="BE81" s="127">
        <f t="shared" ref="BE81:BF81" si="785">SUM(BE76+BE79)</f>
        <v>12733.62</v>
      </c>
      <c r="BF81" s="127">
        <f t="shared" si="785"/>
        <v>2.3289999999999997</v>
      </c>
      <c r="BG81" s="125">
        <f>SUM(BH81:BI81)</f>
        <v>11234.265959997247</v>
      </c>
      <c r="BH81" s="125">
        <f t="shared" ref="BH81:BI81" si="786">SUM(BH76+BH79)</f>
        <v>11231.724884509071</v>
      </c>
      <c r="BI81" s="125">
        <f t="shared" si="786"/>
        <v>2.5410754881753403</v>
      </c>
      <c r="BJ81" s="127">
        <f>SUM(BK81:BL81)</f>
        <v>0</v>
      </c>
      <c r="BK81" s="127">
        <f t="shared" ref="BK81:BL81" si="787">SUM(BK76+BK79)</f>
        <v>0</v>
      </c>
      <c r="BL81" s="127">
        <f t="shared" si="787"/>
        <v>0</v>
      </c>
      <c r="BM81" s="127">
        <f>SUM(BN81:BO81)</f>
        <v>12831.11</v>
      </c>
      <c r="BN81" s="127">
        <f t="shared" ref="BN81:BO81" si="788">SUM(BN76+BN79)</f>
        <v>12828.24</v>
      </c>
      <c r="BO81" s="127">
        <f t="shared" si="788"/>
        <v>2.87</v>
      </c>
      <c r="BP81" s="37">
        <f t="shared" si="740"/>
        <v>33702.79787999174</v>
      </c>
      <c r="BQ81" s="37">
        <f t="shared" si="740"/>
        <v>33695.17465352721</v>
      </c>
      <c r="BR81" s="37">
        <f t="shared" si="740"/>
        <v>7.623226464526021</v>
      </c>
      <c r="BS81" s="134">
        <f t="shared" si="740"/>
        <v>10831.952069999999</v>
      </c>
      <c r="BT81" s="134">
        <f t="shared" si="740"/>
        <v>10829.105</v>
      </c>
      <c r="BU81" s="134">
        <f t="shared" si="740"/>
        <v>2.84707</v>
      </c>
      <c r="BV81" s="134">
        <f t="shared" si="740"/>
        <v>36891.567000000003</v>
      </c>
      <c r="BW81" s="134">
        <f t="shared" si="740"/>
        <v>36884.68</v>
      </c>
      <c r="BX81" s="134">
        <f t="shared" si="740"/>
        <v>6.8869999999999996</v>
      </c>
      <c r="BY81" s="132">
        <f t="shared" si="741"/>
        <v>-22870.845809991741</v>
      </c>
      <c r="BZ81" s="132">
        <f t="shared" si="741"/>
        <v>-22866.069653527211</v>
      </c>
      <c r="CA81" s="132">
        <f t="shared" si="741"/>
        <v>-4.7761564645260215</v>
      </c>
      <c r="CB81" s="37">
        <f t="shared" si="742"/>
        <v>67405.59575998348</v>
      </c>
      <c r="CC81" s="37">
        <f t="shared" si="742"/>
        <v>67390.349307054421</v>
      </c>
      <c r="CD81" s="37">
        <f t="shared" si="742"/>
        <v>15.246452929052042</v>
      </c>
      <c r="CE81" s="134">
        <f t="shared" si="742"/>
        <v>48992.305510000006</v>
      </c>
      <c r="CF81" s="134">
        <f t="shared" si="742"/>
        <v>48984.603999999992</v>
      </c>
      <c r="CG81" s="134">
        <f t="shared" si="742"/>
        <v>7.7015100000000007</v>
      </c>
      <c r="CH81" s="134">
        <f t="shared" si="742"/>
        <v>71182.917000000001</v>
      </c>
      <c r="CI81" s="134">
        <f t="shared" si="742"/>
        <v>71170.42</v>
      </c>
      <c r="CJ81" s="134">
        <f t="shared" si="742"/>
        <v>12.497</v>
      </c>
      <c r="CK81" s="132">
        <f t="shared" si="743"/>
        <v>-18413.290249983474</v>
      </c>
      <c r="CL81" s="132">
        <f t="shared" si="743"/>
        <v>-18405.745307054429</v>
      </c>
      <c r="CM81" s="132">
        <f t="shared" si="743"/>
        <v>-7.5449429290520413</v>
      </c>
      <c r="CN81" s="125">
        <f>SUM(CO81:CP81)</f>
        <v>11263.038998510974</v>
      </c>
      <c r="CO81" s="125">
        <f t="shared" ref="CO81:CP81" si="789">SUM(CO76+CO79)</f>
        <v>11260.493662429859</v>
      </c>
      <c r="CP81" s="125">
        <f t="shared" si="789"/>
        <v>2.5453360811144794</v>
      </c>
      <c r="CQ81" s="127">
        <f>SUM(CR81:CS81)</f>
        <v>0</v>
      </c>
      <c r="CR81" s="127">
        <f t="shared" ref="CR81:CS81" si="790">SUM(CR76+CR79)</f>
        <v>0</v>
      </c>
      <c r="CS81" s="127">
        <f t="shared" si="790"/>
        <v>0</v>
      </c>
      <c r="CT81" s="127">
        <f>SUM(CU81:CV81)</f>
        <v>11545.73</v>
      </c>
      <c r="CU81" s="127">
        <f t="shared" ref="CU81:CV81" si="791">SUM(CU76+CU79)</f>
        <v>11543.8</v>
      </c>
      <c r="CV81" s="127">
        <f t="shared" si="791"/>
        <v>1.93</v>
      </c>
      <c r="CW81" s="125">
        <f>SUM(CX81:CY81)</f>
        <v>11263.038998510974</v>
      </c>
      <c r="CX81" s="125">
        <f t="shared" ref="CX81:CY81" si="792">SUM(CX76+CX79)</f>
        <v>11260.493662429859</v>
      </c>
      <c r="CY81" s="125">
        <f t="shared" si="792"/>
        <v>2.5453360811144794</v>
      </c>
      <c r="CZ81" s="127">
        <f>SUM(DA81:DB81)</f>
        <v>0</v>
      </c>
      <c r="DA81" s="127">
        <f t="shared" ref="DA81:DB81" si="793">SUM(DA76+DA79)</f>
        <v>0</v>
      </c>
      <c r="DB81" s="127">
        <f t="shared" si="793"/>
        <v>0</v>
      </c>
      <c r="DC81" s="127">
        <f>SUM(DD81:DE81)</f>
        <v>12637.05</v>
      </c>
      <c r="DD81" s="127">
        <f t="shared" ref="DD81:DE81" si="794">SUM(DD76+DD79)</f>
        <v>12635.4</v>
      </c>
      <c r="DE81" s="127">
        <f t="shared" si="794"/>
        <v>1.6500000000000001</v>
      </c>
      <c r="DF81" s="125">
        <f>SUM(DG81:DH81)</f>
        <v>11263.038998510974</v>
      </c>
      <c r="DG81" s="125">
        <f t="shared" ref="DG81:DH81" si="795">SUM(DG76+DG79)</f>
        <v>11260.493662429859</v>
      </c>
      <c r="DH81" s="125">
        <f t="shared" si="795"/>
        <v>2.5453360811144794</v>
      </c>
      <c r="DI81" s="127">
        <f>SUM(DJ81:DK81)</f>
        <v>0</v>
      </c>
      <c r="DJ81" s="127">
        <f t="shared" ref="DJ81:DK81" si="796">SUM(DJ76+DJ79)</f>
        <v>0</v>
      </c>
      <c r="DK81" s="127">
        <f t="shared" si="796"/>
        <v>0</v>
      </c>
      <c r="DL81" s="127">
        <f>SUM(DM81:DN81)</f>
        <v>13887.01</v>
      </c>
      <c r="DM81" s="127">
        <f t="shared" ref="DM81:DN81" si="797">SUM(DM76+DM79)</f>
        <v>13884.14</v>
      </c>
      <c r="DN81" s="127">
        <f t="shared" si="797"/>
        <v>2.8700000000000006</v>
      </c>
      <c r="DO81" s="37">
        <f t="shared" si="753"/>
        <v>33789.116995532924</v>
      </c>
      <c r="DP81" s="37">
        <f t="shared" si="753"/>
        <v>33781.480987289578</v>
      </c>
      <c r="DQ81" s="37">
        <f t="shared" si="753"/>
        <v>7.6360082433434382</v>
      </c>
      <c r="DR81" s="134">
        <f t="shared" si="753"/>
        <v>0</v>
      </c>
      <c r="DS81" s="134">
        <f t="shared" si="753"/>
        <v>0</v>
      </c>
      <c r="DT81" s="134">
        <f t="shared" si="753"/>
        <v>0</v>
      </c>
      <c r="DU81" s="134">
        <f t="shared" si="753"/>
        <v>38069.79</v>
      </c>
      <c r="DV81" s="134">
        <f t="shared" si="753"/>
        <v>38063.339999999997</v>
      </c>
      <c r="DW81" s="134">
        <f t="shared" si="753"/>
        <v>6.4500000000000011</v>
      </c>
      <c r="DX81" s="132">
        <f t="shared" si="754"/>
        <v>-33789.116995532924</v>
      </c>
      <c r="DY81" s="132">
        <f t="shared" si="754"/>
        <v>-33781.480987289578</v>
      </c>
      <c r="DZ81" s="132">
        <f t="shared" si="754"/>
        <v>-7.6360082433434382</v>
      </c>
      <c r="EA81" s="137">
        <f t="shared" si="755"/>
        <v>101194.7127555164</v>
      </c>
      <c r="EB81" s="137">
        <f t="shared" si="755"/>
        <v>101171.83029434399</v>
      </c>
      <c r="EC81" s="137">
        <f t="shared" si="755"/>
        <v>22.88246117239548</v>
      </c>
      <c r="ED81" s="134">
        <f t="shared" si="755"/>
        <v>48992.305510000006</v>
      </c>
      <c r="EE81" s="134">
        <f t="shared" si="755"/>
        <v>48984.603999999992</v>
      </c>
      <c r="EF81" s="134">
        <f t="shared" si="755"/>
        <v>7.7015100000000007</v>
      </c>
      <c r="EG81" s="138">
        <f t="shared" si="755"/>
        <v>109252.70699999999</v>
      </c>
      <c r="EH81" s="138">
        <f t="shared" si="755"/>
        <v>109233.76</v>
      </c>
      <c r="EI81" s="138">
        <f t="shared" si="755"/>
        <v>18.947000000000003</v>
      </c>
      <c r="EJ81" s="132">
        <f t="shared" si="756"/>
        <v>-52202.407245516399</v>
      </c>
      <c r="EK81" s="132">
        <f t="shared" si="756"/>
        <v>-52187.226294344</v>
      </c>
      <c r="EL81" s="132">
        <f t="shared" si="756"/>
        <v>-15.18095117239548</v>
      </c>
      <c r="EM81" s="125">
        <f>SUM(EN81:EO81)</f>
        <v>11263.038998510974</v>
      </c>
      <c r="EN81" s="125">
        <f t="shared" ref="EN81:EO81" si="798">SUM(EN76+EN79)</f>
        <v>11260.493662429859</v>
      </c>
      <c r="EO81" s="125">
        <f t="shared" si="798"/>
        <v>2.5453360811144794</v>
      </c>
      <c r="EP81" s="127">
        <f>SUM(EQ81:ER81)</f>
        <v>0</v>
      </c>
      <c r="EQ81" s="127">
        <f t="shared" ref="EQ81:ER81" si="799">SUM(EQ76+EQ79)</f>
        <v>0</v>
      </c>
      <c r="ER81" s="125">
        <f t="shared" si="799"/>
        <v>0</v>
      </c>
      <c r="ES81" s="127">
        <f>SUM(ET81:EU81)</f>
        <v>12060.065000000001</v>
      </c>
      <c r="ET81" s="127">
        <f t="shared" ref="ET81:EU81" si="800">SUM(ET76+ET79)</f>
        <v>12058.79</v>
      </c>
      <c r="EU81" s="127">
        <f t="shared" si="800"/>
        <v>1.2750000000000001</v>
      </c>
      <c r="EV81" s="125">
        <f>SUM(EW81:EX81)</f>
        <v>11263.038998510974</v>
      </c>
      <c r="EW81" s="125">
        <f t="shared" ref="EW81:EX81" si="801">SUM(EW76+EW79)</f>
        <v>11260.493662429859</v>
      </c>
      <c r="EX81" s="125">
        <f t="shared" si="801"/>
        <v>2.5453360811144794</v>
      </c>
      <c r="EY81" s="127">
        <f>SUM(EZ81:FA81)</f>
        <v>0</v>
      </c>
      <c r="EZ81" s="127">
        <f t="shared" ref="EZ81:FA81" si="802">SUM(EZ76+EZ79)</f>
        <v>0</v>
      </c>
      <c r="FA81" s="127">
        <f t="shared" si="802"/>
        <v>0</v>
      </c>
      <c r="FB81" s="127">
        <f>SUM(FC81:FD81)</f>
        <v>11885.279999999999</v>
      </c>
      <c r="FC81" s="127">
        <f t="shared" ref="FC81:FD81" si="803">SUM(FC76+FC79)</f>
        <v>11883.519999999999</v>
      </c>
      <c r="FD81" s="127">
        <f t="shared" si="803"/>
        <v>1.7600000000000002</v>
      </c>
      <c r="FE81" s="125">
        <f>SUM(FF81:FG81)</f>
        <v>11263.038998510974</v>
      </c>
      <c r="FF81" s="125">
        <f t="shared" ref="FF81:FG81" si="804">SUM(FF76+FF79)</f>
        <v>11260.493662429859</v>
      </c>
      <c r="FG81" s="125">
        <f t="shared" si="804"/>
        <v>2.5453360811144794</v>
      </c>
      <c r="FH81" s="127">
        <f>SUM(FI81:FJ81)</f>
        <v>0</v>
      </c>
      <c r="FI81" s="127">
        <f t="shared" ref="FI81:FJ81" si="805">SUM(FI76+FI79)</f>
        <v>0</v>
      </c>
      <c r="FJ81" s="127">
        <f t="shared" si="805"/>
        <v>0</v>
      </c>
      <c r="FK81" s="127">
        <f>SUM(FL81:FM81)</f>
        <v>11643.456</v>
      </c>
      <c r="FL81" s="127">
        <f t="shared" ref="FL81:FM81" si="806">SUM(FL76+FL79)</f>
        <v>11641.4</v>
      </c>
      <c r="FM81" s="127">
        <f t="shared" si="806"/>
        <v>2.056</v>
      </c>
      <c r="FN81" s="37">
        <f t="shared" si="766"/>
        <v>33789.116995532924</v>
      </c>
      <c r="FO81" s="37">
        <f t="shared" si="766"/>
        <v>33781.480987289578</v>
      </c>
      <c r="FP81" s="37">
        <f t="shared" si="766"/>
        <v>7.6360082433434382</v>
      </c>
      <c r="FQ81" s="82">
        <f t="shared" si="766"/>
        <v>0</v>
      </c>
      <c r="FR81" s="82">
        <f t="shared" si="766"/>
        <v>0</v>
      </c>
      <c r="FS81" s="82">
        <f t="shared" si="766"/>
        <v>0</v>
      </c>
      <c r="FT81" s="82">
        <f t="shared" si="766"/>
        <v>35588.800999999999</v>
      </c>
      <c r="FU81" s="82">
        <f t="shared" si="766"/>
        <v>35583.71</v>
      </c>
      <c r="FV81" s="82">
        <f t="shared" si="766"/>
        <v>5.0910000000000002</v>
      </c>
      <c r="FW81" s="83">
        <f t="shared" si="767"/>
        <v>-33789.116995532924</v>
      </c>
      <c r="FX81" s="83">
        <f t="shared" si="767"/>
        <v>-33781.480987289578</v>
      </c>
      <c r="FY81" s="83">
        <f t="shared" si="767"/>
        <v>-7.6360082433434382</v>
      </c>
      <c r="FZ81" s="37">
        <f t="shared" si="768"/>
        <v>134983.82975104934</v>
      </c>
      <c r="GA81" s="37">
        <f t="shared" si="768"/>
        <v>134953.31128163356</v>
      </c>
      <c r="GB81" s="37">
        <f t="shared" si="768"/>
        <v>30.51846941573892</v>
      </c>
      <c r="GC81" s="82">
        <f t="shared" si="768"/>
        <v>48992.305510000006</v>
      </c>
      <c r="GD81" s="82">
        <f t="shared" si="768"/>
        <v>48984.603999999992</v>
      </c>
      <c r="GE81" s="82">
        <f t="shared" si="768"/>
        <v>7.7015100000000007</v>
      </c>
      <c r="GF81" s="82">
        <f t="shared" si="768"/>
        <v>144841.508</v>
      </c>
      <c r="GG81" s="82">
        <f t="shared" si="768"/>
        <v>144817.47</v>
      </c>
      <c r="GH81" s="82">
        <f t="shared" si="768"/>
        <v>24.038000000000004</v>
      </c>
      <c r="GI81" s="83">
        <f t="shared" si="391"/>
        <v>-85991.524241049337</v>
      </c>
      <c r="GJ81" s="83">
        <f t="shared" si="391"/>
        <v>-85968.707281633571</v>
      </c>
      <c r="GK81" s="83">
        <f t="shared" si="391"/>
        <v>-22.816959415738921</v>
      </c>
      <c r="GL81" s="135"/>
      <c r="GM81" s="9"/>
    </row>
    <row r="82" spans="1:195" ht="19.5" x14ac:dyDescent="0.3">
      <c r="A82" s="133" t="s">
        <v>96</v>
      </c>
      <c r="B82" s="125">
        <f>SUM(C82:D82)</f>
        <v>-201.52624862375848</v>
      </c>
      <c r="C82" s="125">
        <f t="shared" ref="C82:D82" si="807">SUM(C37-C81)</f>
        <v>-201.52832947761817</v>
      </c>
      <c r="D82" s="125">
        <f t="shared" si="807"/>
        <v>2.0808538597019144E-3</v>
      </c>
      <c r="E82" s="127">
        <f>SUM(F82:G82)</f>
        <v>-1153.4857199999997</v>
      </c>
      <c r="F82" s="127">
        <f t="shared" ref="F82:G82" si="808">SUM(F37-F81)</f>
        <v>-1153.1769999999997</v>
      </c>
      <c r="G82" s="131">
        <f t="shared" si="808"/>
        <v>-0.30872000000000011</v>
      </c>
      <c r="H82" s="127">
        <f>SUM(I82:J82)</f>
        <v>51.460000000001379</v>
      </c>
      <c r="I82" s="127">
        <f t="shared" ref="I82:J82" si="809">SUM(I37-I81)</f>
        <v>51.480000000001382</v>
      </c>
      <c r="J82" s="131">
        <f t="shared" si="809"/>
        <v>-2.0000000000000018E-2</v>
      </c>
      <c r="K82" s="125">
        <f>SUM(L82:M82)</f>
        <v>-201.52624862375848</v>
      </c>
      <c r="L82" s="125">
        <f t="shared" ref="L82:M82" si="810">SUM(L37-L81)</f>
        <v>-201.52832947761817</v>
      </c>
      <c r="M82" s="125">
        <f t="shared" si="810"/>
        <v>2.0808538597019144E-3</v>
      </c>
      <c r="N82" s="127">
        <f>SUM(O82:P82)</f>
        <v>-28.669399999999257</v>
      </c>
      <c r="O82" s="127">
        <f t="shared" ref="O82:P82" si="811">SUM(O37-O81)</f>
        <v>-28.790999999999258</v>
      </c>
      <c r="P82" s="131">
        <f t="shared" si="811"/>
        <v>0.12159999999999993</v>
      </c>
      <c r="Q82" s="127">
        <f>SUM(R82:S82)</f>
        <v>610.3500000000007</v>
      </c>
      <c r="R82" s="127">
        <f t="shared" ref="R82:S82" si="812">SUM(R37-R81)</f>
        <v>610.45000000000073</v>
      </c>
      <c r="S82" s="131">
        <f t="shared" si="812"/>
        <v>-0.10000000000000009</v>
      </c>
      <c r="T82" s="125">
        <f>SUM(U82:V82)</f>
        <v>-201.52624862375848</v>
      </c>
      <c r="U82" s="125">
        <f t="shared" ref="U82:V82" si="813">SUM(U37-U81)</f>
        <v>-201.52832947761817</v>
      </c>
      <c r="V82" s="125">
        <f t="shared" si="813"/>
        <v>2.0808538597019144E-3</v>
      </c>
      <c r="W82" s="127">
        <f>SUM(X82:Y82)</f>
        <v>-2598.3193200000037</v>
      </c>
      <c r="X82" s="127">
        <f t="shared" ref="X82:Y82" si="814">SUM(X37-X81)</f>
        <v>-2597.9650000000038</v>
      </c>
      <c r="Y82" s="131">
        <f t="shared" si="814"/>
        <v>-0.35432000000000019</v>
      </c>
      <c r="Z82" s="127">
        <f>SUM(AA82:AB82)</f>
        <v>-2134.400000000001</v>
      </c>
      <c r="AA82" s="127">
        <f t="shared" ref="AA82:AB82" si="815">SUM(AA37-AA81)</f>
        <v>-2133.8700000000008</v>
      </c>
      <c r="AB82" s="131">
        <f t="shared" si="815"/>
        <v>-0.53</v>
      </c>
      <c r="AC82" s="37">
        <f>SUM(B82+K82+T82)</f>
        <v>-604.57874587127549</v>
      </c>
      <c r="AD82" s="37">
        <f t="shared" si="729"/>
        <v>-604.58498843285452</v>
      </c>
      <c r="AE82" s="37">
        <f t="shared" si="729"/>
        <v>6.2425615791057432E-3</v>
      </c>
      <c r="AF82" s="134">
        <f t="shared" si="729"/>
        <v>-3780.4744400000027</v>
      </c>
      <c r="AG82" s="134">
        <f t="shared" si="730"/>
        <v>-3779.9330000000027</v>
      </c>
      <c r="AH82" s="134">
        <f t="shared" si="730"/>
        <v>-0.54144000000000037</v>
      </c>
      <c r="AI82" s="134">
        <f t="shared" si="730"/>
        <v>-1472.5899999999988</v>
      </c>
      <c r="AJ82" s="134">
        <f t="shared" si="730"/>
        <v>-1471.9399999999987</v>
      </c>
      <c r="AK82" s="134">
        <f t="shared" si="730"/>
        <v>-0.65000000000000013</v>
      </c>
      <c r="AL82" s="83">
        <f t="shared" si="542"/>
        <v>-3175.895694128727</v>
      </c>
      <c r="AM82" s="83">
        <f t="shared" si="542"/>
        <v>-3175.3480115671482</v>
      </c>
      <c r="AN82" s="83">
        <f t="shared" si="542"/>
        <v>-0.54768256157910611</v>
      </c>
      <c r="AO82" s="125">
        <f>SUM(AP82:AQ82)</f>
        <v>-201.52624862375848</v>
      </c>
      <c r="AP82" s="125">
        <f t="shared" ref="AP82:AQ82" si="816">SUM(AP37-AP81)</f>
        <v>-201.52832947761817</v>
      </c>
      <c r="AQ82" s="125">
        <f t="shared" si="816"/>
        <v>2.0808538597019144E-3</v>
      </c>
      <c r="AR82" s="125">
        <f>SUM(AS82:AT82)</f>
        <v>388.93492999999893</v>
      </c>
      <c r="AS82" s="125">
        <f t="shared" ref="AS82:AT82" si="817">SUM(AS37-AS81)</f>
        <v>390.07499999999891</v>
      </c>
      <c r="AT82" s="125">
        <f t="shared" si="817"/>
        <v>-1.1400699999999999</v>
      </c>
      <c r="AU82" s="125">
        <f>SUM(AV82:AW82)</f>
        <v>-448.39799999999877</v>
      </c>
      <c r="AV82" s="125">
        <f t="shared" ref="AV82:AW82" si="818">SUM(AV37-AV81)</f>
        <v>-448.35999999999876</v>
      </c>
      <c r="AW82" s="125">
        <f t="shared" si="818"/>
        <v>-3.8000000000000256E-2</v>
      </c>
      <c r="AX82" s="125">
        <f>SUM(AY82:AZ82)</f>
        <v>-201.52624862375848</v>
      </c>
      <c r="AY82" s="125">
        <f t="shared" ref="AY82:AZ82" si="819">SUM(AY37-AY81)</f>
        <v>-201.52832947761817</v>
      </c>
      <c r="AZ82" s="125">
        <f t="shared" si="819"/>
        <v>2.0808538597019144E-3</v>
      </c>
      <c r="BA82" s="127">
        <f>SUM(BB82:BC82)</f>
        <v>10819.682000000001</v>
      </c>
      <c r="BB82" s="127">
        <f t="shared" ref="BB82:BC82" si="820">SUM(BB37-BB81)</f>
        <v>10817.958000000001</v>
      </c>
      <c r="BC82" s="131">
        <f t="shared" si="820"/>
        <v>1.724</v>
      </c>
      <c r="BD82" s="127">
        <f>SUM(BE82:BF82)</f>
        <v>-2282.1989999999996</v>
      </c>
      <c r="BE82" s="127">
        <f t="shared" ref="BE82:BF82" si="821">SUM(BE37-BE81)</f>
        <v>-2281.5599999999995</v>
      </c>
      <c r="BF82" s="131">
        <f t="shared" si="821"/>
        <v>-0.63899999999999979</v>
      </c>
      <c r="BG82" s="125">
        <f>SUM(BH82:BI82)</f>
        <v>-201.52624862375848</v>
      </c>
      <c r="BH82" s="125">
        <f t="shared" ref="BH82:BI82" si="822">SUM(BH37-BH81)</f>
        <v>-201.52832947761817</v>
      </c>
      <c r="BI82" s="125">
        <f t="shared" si="822"/>
        <v>2.0808538597019144E-3</v>
      </c>
      <c r="BJ82" s="127">
        <f>SUM(BK82:BL82)</f>
        <v>0</v>
      </c>
      <c r="BK82" s="127">
        <f t="shared" ref="BK82:BL82" si="823">SUM(BK37-BK81)</f>
        <v>0</v>
      </c>
      <c r="BL82" s="131">
        <f t="shared" si="823"/>
        <v>0</v>
      </c>
      <c r="BM82" s="127">
        <f>SUM(BN82:BO82)</f>
        <v>-2448.2500000000009</v>
      </c>
      <c r="BN82" s="127">
        <f t="shared" ref="BN82:BO82" si="824">SUM(BN37-BN81)</f>
        <v>-2446.7900000000009</v>
      </c>
      <c r="BO82" s="131">
        <f t="shared" si="824"/>
        <v>-1.4600000000000002</v>
      </c>
      <c r="BP82" s="37">
        <f t="shared" si="740"/>
        <v>-604.57874587127549</v>
      </c>
      <c r="BQ82" s="37">
        <f t="shared" si="740"/>
        <v>-604.58498843285452</v>
      </c>
      <c r="BR82" s="37">
        <f t="shared" si="740"/>
        <v>6.2425615791057432E-3</v>
      </c>
      <c r="BS82" s="134">
        <f t="shared" si="740"/>
        <v>11208.61693</v>
      </c>
      <c r="BT82" s="134">
        <f t="shared" si="740"/>
        <v>11208.032999999999</v>
      </c>
      <c r="BU82" s="134">
        <f t="shared" si="740"/>
        <v>0.58393000000000006</v>
      </c>
      <c r="BV82" s="134">
        <f t="shared" si="740"/>
        <v>-5178.8469999999998</v>
      </c>
      <c r="BW82" s="134">
        <f t="shared" si="740"/>
        <v>-5176.7099999999991</v>
      </c>
      <c r="BX82" s="134">
        <f t="shared" si="740"/>
        <v>-2.1370000000000005</v>
      </c>
      <c r="BY82" s="132">
        <f t="shared" si="741"/>
        <v>11813.195675871275</v>
      </c>
      <c r="BZ82" s="132">
        <f t="shared" si="741"/>
        <v>11812.617988432854</v>
      </c>
      <c r="CA82" s="132">
        <f t="shared" si="741"/>
        <v>0.57768743842089432</v>
      </c>
      <c r="CB82" s="37">
        <f t="shared" si="742"/>
        <v>-1209.157491742551</v>
      </c>
      <c r="CC82" s="37">
        <f t="shared" si="742"/>
        <v>-1209.169976865709</v>
      </c>
      <c r="CD82" s="37">
        <f t="shared" si="742"/>
        <v>1.2485123158211486E-2</v>
      </c>
      <c r="CE82" s="134">
        <f t="shared" si="742"/>
        <v>7428.1424899999975</v>
      </c>
      <c r="CF82" s="134">
        <f t="shared" si="742"/>
        <v>7428.0999999999967</v>
      </c>
      <c r="CG82" s="134">
        <f t="shared" si="742"/>
        <v>4.2489999999999695E-2</v>
      </c>
      <c r="CH82" s="134">
        <f t="shared" si="742"/>
        <v>-6651.4369999999981</v>
      </c>
      <c r="CI82" s="134">
        <f t="shared" si="742"/>
        <v>-6648.6499999999978</v>
      </c>
      <c r="CJ82" s="134">
        <f t="shared" si="742"/>
        <v>-2.7870000000000008</v>
      </c>
      <c r="CK82" s="132">
        <f t="shared" si="743"/>
        <v>8637.299981742548</v>
      </c>
      <c r="CL82" s="132">
        <f t="shared" si="743"/>
        <v>8637.2699768657058</v>
      </c>
      <c r="CM82" s="132">
        <f t="shared" si="743"/>
        <v>3.0004876841788208E-2</v>
      </c>
      <c r="CN82" s="125">
        <f>SUM(CO82:CP82)</f>
        <v>201.52606166921274</v>
      </c>
      <c r="CO82" s="125">
        <f t="shared" ref="CO82:CP82" si="825">SUM(CO37-CO81)</f>
        <v>201.52824140829216</v>
      </c>
      <c r="CP82" s="125">
        <f t="shared" si="825"/>
        <v>-2.1797390794371374E-3</v>
      </c>
      <c r="CQ82" s="127">
        <f>SUM(CR82:CS82)</f>
        <v>0</v>
      </c>
      <c r="CR82" s="127">
        <f t="shared" ref="CR82:CS82" si="826">SUM(CR37-CR81)</f>
        <v>0</v>
      </c>
      <c r="CS82" s="131">
        <f t="shared" si="826"/>
        <v>0</v>
      </c>
      <c r="CT82" s="127">
        <f>SUM(CU82:CV82)</f>
        <v>-1042.1699999999996</v>
      </c>
      <c r="CU82" s="127">
        <f t="shared" ref="CU82:CV82" si="827">SUM(CU37-CU81)</f>
        <v>-1041.8199999999997</v>
      </c>
      <c r="CV82" s="131">
        <f t="shared" si="827"/>
        <v>-0.34999999999999987</v>
      </c>
      <c r="CW82" s="125">
        <f>SUM(CX82:CY82)</f>
        <v>201.52606166921274</v>
      </c>
      <c r="CX82" s="125">
        <f t="shared" ref="CX82:CY82" si="828">SUM(CX37-CX81)</f>
        <v>201.52824140829216</v>
      </c>
      <c r="CY82" s="125">
        <f t="shared" si="828"/>
        <v>-2.1797390794371374E-3</v>
      </c>
      <c r="CZ82" s="127">
        <f>SUM(DA82:DB82)</f>
        <v>0</v>
      </c>
      <c r="DA82" s="127">
        <f t="shared" ref="DA82:DB82" si="829">SUM(DA37-DA81)</f>
        <v>0</v>
      </c>
      <c r="DB82" s="131">
        <f t="shared" si="829"/>
        <v>0</v>
      </c>
      <c r="DC82" s="127">
        <f>SUM(DD82:DE82)</f>
        <v>-788.04000000000099</v>
      </c>
      <c r="DD82" s="127">
        <f t="shared" ref="DD82:DE82" si="830">SUM(DD37-DD81)</f>
        <v>-787.96000000000095</v>
      </c>
      <c r="DE82" s="131">
        <f t="shared" si="830"/>
        <v>-8.0000000000000071E-2</v>
      </c>
      <c r="DF82" s="125">
        <f>SUM(DG82:DH82)</f>
        <v>201.52606166921274</v>
      </c>
      <c r="DG82" s="125">
        <f t="shared" ref="DG82:DH82" si="831">SUM(DG37-DG81)</f>
        <v>201.52824140829216</v>
      </c>
      <c r="DH82" s="125">
        <f t="shared" si="831"/>
        <v>-2.1797390794371374E-3</v>
      </c>
      <c r="DI82" s="127">
        <f>SUM(DJ82:DK82)</f>
        <v>0</v>
      </c>
      <c r="DJ82" s="127">
        <f t="shared" ref="DJ82:DK82" si="832">SUM(DJ37-DJ81)</f>
        <v>0</v>
      </c>
      <c r="DK82" s="131">
        <f t="shared" si="832"/>
        <v>0</v>
      </c>
      <c r="DL82" s="127">
        <f>SUM(DM82:DN82)</f>
        <v>-2412.8399999999992</v>
      </c>
      <c r="DM82" s="127">
        <f t="shared" ref="DM82:DN82" si="833">SUM(DM37-DM81)</f>
        <v>-2411.5399999999991</v>
      </c>
      <c r="DN82" s="131">
        <f t="shared" si="833"/>
        <v>-1.3000000000000005</v>
      </c>
      <c r="DO82" s="37">
        <f t="shared" si="753"/>
        <v>604.57818500763824</v>
      </c>
      <c r="DP82" s="37">
        <f t="shared" si="753"/>
        <v>604.58472422487648</v>
      </c>
      <c r="DQ82" s="37">
        <f t="shared" si="753"/>
        <v>-6.5392172383114122E-3</v>
      </c>
      <c r="DR82" s="134">
        <f t="shared" si="753"/>
        <v>0</v>
      </c>
      <c r="DS82" s="134">
        <f t="shared" si="753"/>
        <v>0</v>
      </c>
      <c r="DT82" s="134">
        <f t="shared" si="753"/>
        <v>0</v>
      </c>
      <c r="DU82" s="134">
        <f t="shared" si="753"/>
        <v>-4243.0499999999993</v>
      </c>
      <c r="DV82" s="134">
        <f t="shared" si="753"/>
        <v>-4241.32</v>
      </c>
      <c r="DW82" s="134">
        <f t="shared" si="753"/>
        <v>-1.7300000000000004</v>
      </c>
      <c r="DX82" s="132">
        <f t="shared" si="754"/>
        <v>-604.57818500763824</v>
      </c>
      <c r="DY82" s="132">
        <f t="shared" si="754"/>
        <v>-604.58472422487648</v>
      </c>
      <c r="DZ82" s="132">
        <f t="shared" si="754"/>
        <v>6.5392172383114122E-3</v>
      </c>
      <c r="EA82" s="137">
        <f t="shared" si="755"/>
        <v>-604.57930673491273</v>
      </c>
      <c r="EB82" s="137">
        <f t="shared" si="755"/>
        <v>-604.58525264083255</v>
      </c>
      <c r="EC82" s="137">
        <f t="shared" si="755"/>
        <v>5.9459059199000741E-3</v>
      </c>
      <c r="ED82" s="134">
        <f t="shared" si="755"/>
        <v>7428.1424899999975</v>
      </c>
      <c r="EE82" s="134">
        <f t="shared" si="755"/>
        <v>7428.0999999999967</v>
      </c>
      <c r="EF82" s="134">
        <f t="shared" si="755"/>
        <v>4.2489999999999695E-2</v>
      </c>
      <c r="EG82" s="138">
        <f t="shared" si="755"/>
        <v>-10894.486999999997</v>
      </c>
      <c r="EH82" s="138">
        <f t="shared" si="755"/>
        <v>-10889.969999999998</v>
      </c>
      <c r="EI82" s="138">
        <f t="shared" si="755"/>
        <v>-4.5170000000000012</v>
      </c>
      <c r="EJ82" s="132">
        <f t="shared" si="756"/>
        <v>8032.7217967349097</v>
      </c>
      <c r="EK82" s="132">
        <f t="shared" si="756"/>
        <v>8032.6852526408293</v>
      </c>
      <c r="EL82" s="132">
        <f t="shared" si="756"/>
        <v>3.6544094080099621E-2</v>
      </c>
      <c r="EM82" s="125">
        <f>SUM(EN82:EO82)</f>
        <v>201.52606166921274</v>
      </c>
      <c r="EN82" s="125">
        <f t="shared" ref="EN82:EO82" si="834">SUM(EN37-EN81)</f>
        <v>201.52824140829216</v>
      </c>
      <c r="EO82" s="125">
        <f t="shared" si="834"/>
        <v>-2.1797390794371374E-3</v>
      </c>
      <c r="EP82" s="127">
        <f>SUM(EQ82:ER82)</f>
        <v>0</v>
      </c>
      <c r="EQ82" s="127">
        <f t="shared" ref="EQ82:ER82" si="835">SUM(EQ37-EQ81)</f>
        <v>0</v>
      </c>
      <c r="ER82" s="125">
        <f t="shared" si="835"/>
        <v>0</v>
      </c>
      <c r="ES82" s="127">
        <f>SUM(ET82:EU82)</f>
        <v>-526.25500000000113</v>
      </c>
      <c r="ET82" s="127">
        <f t="shared" ref="ET82:EU82" si="836">SUM(ET37-ET81)</f>
        <v>-526.30000000000109</v>
      </c>
      <c r="EU82" s="131">
        <f t="shared" si="836"/>
        <v>4.4999999999999929E-2</v>
      </c>
      <c r="EV82" s="125">
        <f>SUM(EW82:EX82)</f>
        <v>201.52606166921274</v>
      </c>
      <c r="EW82" s="125">
        <f t="shared" ref="EW82:EX82" si="837">SUM(EW37-EW81)</f>
        <v>201.52824140829216</v>
      </c>
      <c r="EX82" s="125">
        <f t="shared" si="837"/>
        <v>-2.1797390794371374E-3</v>
      </c>
      <c r="EY82" s="127">
        <f>SUM(EZ82:FA82)</f>
        <v>0</v>
      </c>
      <c r="EZ82" s="127">
        <f t="shared" ref="EZ82:FA82" si="838">SUM(EZ37-EZ81)</f>
        <v>0</v>
      </c>
      <c r="FA82" s="131">
        <f t="shared" si="838"/>
        <v>0</v>
      </c>
      <c r="FB82" s="127">
        <f>SUM(FC82:FD82)</f>
        <v>-712.3099999999996</v>
      </c>
      <c r="FC82" s="127">
        <f t="shared" ref="FC82:FD82" si="839">SUM(FC37-FC81)</f>
        <v>-715.14999999999964</v>
      </c>
      <c r="FD82" s="131">
        <f t="shared" si="839"/>
        <v>2.8399999999999994</v>
      </c>
      <c r="FE82" s="125">
        <f>SUM(FF82:FG82)</f>
        <v>201.52606166921274</v>
      </c>
      <c r="FF82" s="125">
        <f t="shared" ref="FF82:FG82" si="840">SUM(FF37-FF81)</f>
        <v>201.52824140829216</v>
      </c>
      <c r="FG82" s="125">
        <f t="shared" si="840"/>
        <v>-2.1797390794371374E-3</v>
      </c>
      <c r="FH82" s="127">
        <f>SUM(FI82:FJ82)</f>
        <v>0</v>
      </c>
      <c r="FI82" s="127">
        <f t="shared" ref="FI82:FJ82" si="841">SUM(FI37-FI81)</f>
        <v>0</v>
      </c>
      <c r="FJ82" s="131">
        <f t="shared" si="841"/>
        <v>0</v>
      </c>
      <c r="FK82" s="127">
        <f>SUM(FL82:FM82)</f>
        <v>-452.72999999999917</v>
      </c>
      <c r="FL82" s="127">
        <f t="shared" ref="FL82:FM82" si="842">SUM(FL37-FL81)</f>
        <v>-451.84399999999914</v>
      </c>
      <c r="FM82" s="131">
        <f t="shared" si="842"/>
        <v>-0.88600000000000012</v>
      </c>
      <c r="FN82" s="37">
        <f t="shared" si="766"/>
        <v>604.57818500763824</v>
      </c>
      <c r="FO82" s="37">
        <f t="shared" si="766"/>
        <v>604.58472422487648</v>
      </c>
      <c r="FP82" s="37">
        <f t="shared" si="766"/>
        <v>-6.5392172383114122E-3</v>
      </c>
      <c r="FQ82" s="82">
        <f t="shared" si="766"/>
        <v>0</v>
      </c>
      <c r="FR82" s="82">
        <f t="shared" si="766"/>
        <v>0</v>
      </c>
      <c r="FS82" s="82">
        <f t="shared" si="766"/>
        <v>0</v>
      </c>
      <c r="FT82" s="82">
        <f t="shared" si="766"/>
        <v>-1691.2949999999998</v>
      </c>
      <c r="FU82" s="82">
        <f t="shared" si="766"/>
        <v>-1693.2939999999999</v>
      </c>
      <c r="FV82" s="82">
        <f t="shared" si="766"/>
        <v>1.9989999999999992</v>
      </c>
      <c r="FW82" s="83">
        <f t="shared" si="767"/>
        <v>-604.57818500763824</v>
      </c>
      <c r="FX82" s="83">
        <f t="shared" si="767"/>
        <v>-604.58472422487648</v>
      </c>
      <c r="FY82" s="83">
        <f t="shared" si="767"/>
        <v>6.5392172383114122E-3</v>
      </c>
      <c r="FZ82" s="37">
        <f t="shared" si="768"/>
        <v>-1.121727274494333E-3</v>
      </c>
      <c r="GA82" s="37">
        <f t="shared" si="768"/>
        <v>-5.28415956068784E-4</v>
      </c>
      <c r="GB82" s="37">
        <f t="shared" si="768"/>
        <v>-5.9331131841133811E-4</v>
      </c>
      <c r="GC82" s="82">
        <f t="shared" si="768"/>
        <v>7428.1424899999975</v>
      </c>
      <c r="GD82" s="82">
        <f t="shared" si="768"/>
        <v>7428.0999999999967</v>
      </c>
      <c r="GE82" s="82">
        <f t="shared" si="768"/>
        <v>4.2489999999999695E-2</v>
      </c>
      <c r="GF82" s="82">
        <f t="shared" si="768"/>
        <v>-12585.781999999997</v>
      </c>
      <c r="GG82" s="82">
        <f t="shared" si="768"/>
        <v>-12583.263999999997</v>
      </c>
      <c r="GH82" s="82">
        <f t="shared" si="768"/>
        <v>-2.518000000000002</v>
      </c>
      <c r="GI82" s="83">
        <f t="shared" si="391"/>
        <v>7428.1436117272715</v>
      </c>
      <c r="GJ82" s="83">
        <f t="shared" si="391"/>
        <v>7428.1005284159528</v>
      </c>
      <c r="GK82" s="83">
        <f t="shared" si="391"/>
        <v>4.3083311318411033E-2</v>
      </c>
      <c r="GL82" s="135"/>
      <c r="GM82" s="9"/>
    </row>
    <row r="83" spans="1:195" ht="19.5" x14ac:dyDescent="0.3">
      <c r="A83" s="32" t="s">
        <v>97</v>
      </c>
      <c r="B83" s="125">
        <f>SUM(C83:D83)</f>
        <v>11032.739711373488</v>
      </c>
      <c r="C83" s="125">
        <f t="shared" ref="C83:D83" si="843">SUM(C81:C82)</f>
        <v>11030.196555031453</v>
      </c>
      <c r="D83" s="125">
        <f t="shared" si="843"/>
        <v>2.5431563420350423</v>
      </c>
      <c r="E83" s="127">
        <f>SUM(F83:G83)</f>
        <v>11589.592999999999</v>
      </c>
      <c r="F83" s="127">
        <f t="shared" ref="F83:G83" si="844">SUM(F81:F82)</f>
        <v>11588.072999999999</v>
      </c>
      <c r="G83" s="127">
        <f t="shared" si="844"/>
        <v>1.52</v>
      </c>
      <c r="H83" s="127">
        <f>SUM(I83:J83)</f>
        <v>11478.460000000001</v>
      </c>
      <c r="I83" s="127">
        <f t="shared" ref="I83:J83" si="845">SUM(I81:I82)</f>
        <v>11476.37</v>
      </c>
      <c r="J83" s="127">
        <f t="shared" si="845"/>
        <v>2.09</v>
      </c>
      <c r="K83" s="125">
        <f>SUM(L83:M83)</f>
        <v>11032.739711373488</v>
      </c>
      <c r="L83" s="125">
        <f t="shared" ref="L83:M83" si="846">SUM(L81:L82)</f>
        <v>11030.196555031453</v>
      </c>
      <c r="M83" s="125">
        <f t="shared" si="846"/>
        <v>2.5431563420350423</v>
      </c>
      <c r="N83" s="127">
        <f>SUM(O83:P83)</f>
        <v>11690.230000000001</v>
      </c>
      <c r="O83" s="127">
        <f t="shared" ref="O83:P83" si="847">SUM(O81:O82)</f>
        <v>11688.816000000001</v>
      </c>
      <c r="P83" s="127">
        <f t="shared" si="847"/>
        <v>1.4139999999999999</v>
      </c>
      <c r="Q83" s="127">
        <f>SUM(R83:S83)</f>
        <v>10942.769999999999</v>
      </c>
      <c r="R83" s="127">
        <f t="shared" ref="R83:S83" si="848">SUM(R81:R82)</f>
        <v>10941.199999999999</v>
      </c>
      <c r="S83" s="127">
        <f t="shared" si="848"/>
        <v>1.57</v>
      </c>
      <c r="T83" s="125">
        <f>SUM(U83:V83)</f>
        <v>11032.739711373488</v>
      </c>
      <c r="U83" s="125">
        <f t="shared" ref="U83:V83" si="849">SUM(U81:U82)</f>
        <v>11030.196555031453</v>
      </c>
      <c r="V83" s="125">
        <f t="shared" si="849"/>
        <v>2.5431563420350423</v>
      </c>
      <c r="W83" s="127">
        <f>SUM(X83:Y83)</f>
        <v>11100.056</v>
      </c>
      <c r="X83" s="127">
        <f t="shared" ref="X83:Y83" si="850">SUM(X81:X82)</f>
        <v>11098.677</v>
      </c>
      <c r="Y83" s="127">
        <f t="shared" si="850"/>
        <v>1.379</v>
      </c>
      <c r="Z83" s="127">
        <f>SUM(AA83:AB83)</f>
        <v>10397.529999999999</v>
      </c>
      <c r="AA83" s="127">
        <f t="shared" ref="AA83:AB83" si="851">SUM(AA81:AA82)</f>
        <v>10396.23</v>
      </c>
      <c r="AB83" s="127">
        <f t="shared" si="851"/>
        <v>1.3</v>
      </c>
      <c r="AC83" s="37">
        <f>SUM(B83+K83+T83)</f>
        <v>33098.21913412046</v>
      </c>
      <c r="AD83" s="37">
        <f t="shared" si="729"/>
        <v>33090.589665094361</v>
      </c>
      <c r="AE83" s="37">
        <f t="shared" si="729"/>
        <v>7.6294690261051272</v>
      </c>
      <c r="AF83" s="134">
        <f t="shared" si="729"/>
        <v>34379.879000000001</v>
      </c>
      <c r="AG83" s="134">
        <f t="shared" si="730"/>
        <v>34375.565999999999</v>
      </c>
      <c r="AH83" s="134">
        <f t="shared" si="730"/>
        <v>4.3130000000000006</v>
      </c>
      <c r="AI83" s="134">
        <f t="shared" si="730"/>
        <v>32818.759999999995</v>
      </c>
      <c r="AJ83" s="134">
        <f t="shared" si="730"/>
        <v>32813.800000000003</v>
      </c>
      <c r="AK83" s="134">
        <f t="shared" si="730"/>
        <v>4.96</v>
      </c>
      <c r="AL83" s="83">
        <f t="shared" si="542"/>
        <v>1281.659865879541</v>
      </c>
      <c r="AM83" s="83">
        <f t="shared" si="542"/>
        <v>1284.9763349056375</v>
      </c>
      <c r="AN83" s="83">
        <f t="shared" si="542"/>
        <v>-3.3164690261051266</v>
      </c>
      <c r="AO83" s="125">
        <f>SUM(AP83:AQ83)</f>
        <v>11032.739711373488</v>
      </c>
      <c r="AP83" s="125">
        <f t="shared" ref="AP83:AQ83" si="852">SUM(AP81:AP82)</f>
        <v>11030.196555031453</v>
      </c>
      <c r="AQ83" s="125">
        <f t="shared" si="852"/>
        <v>2.5431563420350423</v>
      </c>
      <c r="AR83" s="125">
        <f>SUM(AS83:AT83)</f>
        <v>11220.886999999999</v>
      </c>
      <c r="AS83" s="125">
        <f t="shared" ref="AS83:AT83" si="853">SUM(AS81:AS82)</f>
        <v>11219.179999999998</v>
      </c>
      <c r="AT83" s="125">
        <f t="shared" si="853"/>
        <v>1.7070000000000001</v>
      </c>
      <c r="AU83" s="125">
        <f>SUM(AV83:AW83)</f>
        <v>10876.11</v>
      </c>
      <c r="AV83" s="125">
        <f t="shared" ref="AV83:AW83" si="854">SUM(AV81:AV82)</f>
        <v>10874.460000000001</v>
      </c>
      <c r="AW83" s="125">
        <f t="shared" si="854"/>
        <v>1.65</v>
      </c>
      <c r="AX83" s="125">
        <f>SUM(AY83:AZ83)</f>
        <v>11032.739711373488</v>
      </c>
      <c r="AY83" s="125">
        <f t="shared" ref="AY83:AZ83" si="855">SUM(AY81:AY82)</f>
        <v>11030.196555031453</v>
      </c>
      <c r="AZ83" s="125">
        <f t="shared" si="855"/>
        <v>2.5431563420350423</v>
      </c>
      <c r="BA83" s="127">
        <f>SUM(BB83:BC83)</f>
        <v>10819.682000000001</v>
      </c>
      <c r="BB83" s="127">
        <f t="shared" ref="BB83:BC83" si="856">SUM(BB81:BB82)</f>
        <v>10817.958000000001</v>
      </c>
      <c r="BC83" s="127">
        <f t="shared" si="856"/>
        <v>1.724</v>
      </c>
      <c r="BD83" s="127">
        <f>SUM(BE83:BF83)</f>
        <v>10453.750000000002</v>
      </c>
      <c r="BE83" s="127">
        <f t="shared" ref="BE83:BF83" si="857">SUM(BE81:BE82)</f>
        <v>10452.060000000001</v>
      </c>
      <c r="BF83" s="127">
        <f t="shared" si="857"/>
        <v>1.69</v>
      </c>
      <c r="BG83" s="125">
        <f>SUM(BH83:BI83)</f>
        <v>11032.739711373488</v>
      </c>
      <c r="BH83" s="125">
        <f t="shared" ref="BH83:BI83" si="858">SUM(BH81:BH82)</f>
        <v>11030.196555031453</v>
      </c>
      <c r="BI83" s="125">
        <f t="shared" si="858"/>
        <v>2.5431563420350423</v>
      </c>
      <c r="BJ83" s="127">
        <f>SUM(BK83:BL83)</f>
        <v>0</v>
      </c>
      <c r="BK83" s="127">
        <f t="shared" ref="BK83:BL83" si="859">SUM(BK81:BK82)</f>
        <v>0</v>
      </c>
      <c r="BL83" s="127">
        <f t="shared" si="859"/>
        <v>0</v>
      </c>
      <c r="BM83" s="127">
        <f>SUM(BN83:BO83)</f>
        <v>10382.859999999999</v>
      </c>
      <c r="BN83" s="127">
        <f t="shared" ref="BN83:BO83" si="860">SUM(BN81:BN82)</f>
        <v>10381.449999999999</v>
      </c>
      <c r="BO83" s="127">
        <f t="shared" si="860"/>
        <v>1.41</v>
      </c>
      <c r="BP83" s="37">
        <f t="shared" si="740"/>
        <v>33098.21913412046</v>
      </c>
      <c r="BQ83" s="37">
        <f t="shared" si="740"/>
        <v>33090.589665094361</v>
      </c>
      <c r="BR83" s="37">
        <f t="shared" si="740"/>
        <v>7.6294690261051272</v>
      </c>
      <c r="BS83" s="134">
        <f t="shared" si="740"/>
        <v>22040.569</v>
      </c>
      <c r="BT83" s="134">
        <f t="shared" si="740"/>
        <v>22037.137999999999</v>
      </c>
      <c r="BU83" s="134">
        <f t="shared" si="740"/>
        <v>3.431</v>
      </c>
      <c r="BV83" s="134">
        <f t="shared" si="740"/>
        <v>31712.720000000001</v>
      </c>
      <c r="BW83" s="134">
        <f t="shared" si="740"/>
        <v>31707.97</v>
      </c>
      <c r="BX83" s="134">
        <f t="shared" si="740"/>
        <v>4.75</v>
      </c>
      <c r="BY83" s="132">
        <f t="shared" si="741"/>
        <v>-11057.65013412046</v>
      </c>
      <c r="BZ83" s="132">
        <f t="shared" si="741"/>
        <v>-11053.451665094362</v>
      </c>
      <c r="CA83" s="132">
        <f t="shared" si="741"/>
        <v>-4.1984690261051272</v>
      </c>
      <c r="CB83" s="37">
        <f t="shared" si="742"/>
        <v>66196.43826824092</v>
      </c>
      <c r="CC83" s="37">
        <f t="shared" si="742"/>
        <v>66181.179330188723</v>
      </c>
      <c r="CD83" s="37">
        <f t="shared" si="742"/>
        <v>15.258938052210254</v>
      </c>
      <c r="CE83" s="134">
        <f t="shared" si="742"/>
        <v>56420.448000000004</v>
      </c>
      <c r="CF83" s="134">
        <f t="shared" si="742"/>
        <v>56412.703999999998</v>
      </c>
      <c r="CG83" s="134">
        <f t="shared" si="742"/>
        <v>7.7440000000000007</v>
      </c>
      <c r="CH83" s="134">
        <f t="shared" si="742"/>
        <v>64531.479999999996</v>
      </c>
      <c r="CI83" s="134">
        <f t="shared" si="742"/>
        <v>64521.770000000004</v>
      </c>
      <c r="CJ83" s="134">
        <f t="shared" si="742"/>
        <v>9.7100000000000009</v>
      </c>
      <c r="CK83" s="132">
        <f t="shared" si="743"/>
        <v>-9775.9902682409156</v>
      </c>
      <c r="CL83" s="132">
        <f t="shared" si="743"/>
        <v>-9768.4753301887249</v>
      </c>
      <c r="CM83" s="132">
        <f t="shared" si="743"/>
        <v>-7.5149380522102538</v>
      </c>
      <c r="CN83" s="125">
        <f>SUM(CO83:CP83)</f>
        <v>11464.565060180186</v>
      </c>
      <c r="CO83" s="125">
        <f t="shared" ref="CO83:CP83" si="861">SUM(CO81:CO82)</f>
        <v>11462.021903838151</v>
      </c>
      <c r="CP83" s="125">
        <f t="shared" si="861"/>
        <v>2.5431563420350423</v>
      </c>
      <c r="CQ83" s="127">
        <f>SUM(CR83:CS83)</f>
        <v>0</v>
      </c>
      <c r="CR83" s="127">
        <f t="shared" ref="CR83:CS83" si="862">SUM(CR81:CR82)</f>
        <v>0</v>
      </c>
      <c r="CS83" s="127">
        <f t="shared" si="862"/>
        <v>0</v>
      </c>
      <c r="CT83" s="127">
        <f>SUM(CU83:CV83)</f>
        <v>10503.56</v>
      </c>
      <c r="CU83" s="127">
        <f t="shared" ref="CU83:CV83" si="863">SUM(CU81:CU82)</f>
        <v>10501.98</v>
      </c>
      <c r="CV83" s="127">
        <f t="shared" si="863"/>
        <v>1.58</v>
      </c>
      <c r="CW83" s="125">
        <f>SUM(CX83:CY83)</f>
        <v>11464.565060180186</v>
      </c>
      <c r="CX83" s="125">
        <f t="shared" ref="CX83:CY83" si="864">SUM(CX81:CX82)</f>
        <v>11462.021903838151</v>
      </c>
      <c r="CY83" s="125">
        <f t="shared" si="864"/>
        <v>2.5431563420350423</v>
      </c>
      <c r="CZ83" s="127">
        <f>SUM(DA83:DB83)</f>
        <v>0</v>
      </c>
      <c r="DA83" s="127">
        <f t="shared" ref="DA83:DB83" si="865">SUM(DA81:DA82)</f>
        <v>0</v>
      </c>
      <c r="DB83" s="127">
        <f t="shared" si="865"/>
        <v>0</v>
      </c>
      <c r="DC83" s="127">
        <f>SUM(DD83:DE83)</f>
        <v>11849.009999999998</v>
      </c>
      <c r="DD83" s="127">
        <f t="shared" ref="DD83:DE83" si="866">SUM(DD81:DD82)</f>
        <v>11847.439999999999</v>
      </c>
      <c r="DE83" s="127">
        <f t="shared" si="866"/>
        <v>1.57</v>
      </c>
      <c r="DF83" s="125">
        <f>SUM(DG83:DH83)</f>
        <v>11464.565060180186</v>
      </c>
      <c r="DG83" s="125">
        <f t="shared" ref="DG83:DH83" si="867">SUM(DG81:DG82)</f>
        <v>11462.021903838151</v>
      </c>
      <c r="DH83" s="125">
        <f t="shared" si="867"/>
        <v>2.5431563420350423</v>
      </c>
      <c r="DI83" s="127">
        <f>SUM(DJ83:DK83)</f>
        <v>0</v>
      </c>
      <c r="DJ83" s="127">
        <f t="shared" ref="DJ83:DK83" si="868">SUM(DJ81:DJ82)</f>
        <v>0</v>
      </c>
      <c r="DK83" s="127">
        <f t="shared" si="868"/>
        <v>0</v>
      </c>
      <c r="DL83" s="127">
        <f>SUM(DM83:DN83)</f>
        <v>11474.17</v>
      </c>
      <c r="DM83" s="127">
        <f t="shared" ref="DM83:DN83" si="869">SUM(DM81:DM82)</f>
        <v>11472.6</v>
      </c>
      <c r="DN83" s="127">
        <f t="shared" si="869"/>
        <v>1.57</v>
      </c>
      <c r="DO83" s="37">
        <f t="shared" si="753"/>
        <v>34393.695180540555</v>
      </c>
      <c r="DP83" s="37">
        <f t="shared" si="753"/>
        <v>34386.065711514457</v>
      </c>
      <c r="DQ83" s="37">
        <f t="shared" si="753"/>
        <v>7.6294690261051272</v>
      </c>
      <c r="DR83" s="134">
        <f t="shared" si="753"/>
        <v>0</v>
      </c>
      <c r="DS83" s="134">
        <f t="shared" si="753"/>
        <v>0</v>
      </c>
      <c r="DT83" s="134">
        <f t="shared" si="753"/>
        <v>0</v>
      </c>
      <c r="DU83" s="134">
        <f t="shared" si="753"/>
        <v>33826.74</v>
      </c>
      <c r="DV83" s="134">
        <f t="shared" si="753"/>
        <v>33822.019999999997</v>
      </c>
      <c r="DW83" s="134">
        <f t="shared" si="753"/>
        <v>4.7200000000000006</v>
      </c>
      <c r="DX83" s="132">
        <f t="shared" si="754"/>
        <v>-34393.695180540555</v>
      </c>
      <c r="DY83" s="132">
        <f t="shared" si="754"/>
        <v>-34386.065711514457</v>
      </c>
      <c r="DZ83" s="132">
        <f t="shared" si="754"/>
        <v>-7.6294690261051272</v>
      </c>
      <c r="EA83" s="137">
        <f t="shared" si="755"/>
        <v>100590.13344878147</v>
      </c>
      <c r="EB83" s="137">
        <f t="shared" si="755"/>
        <v>100567.24504170318</v>
      </c>
      <c r="EC83" s="137">
        <f t="shared" si="755"/>
        <v>22.888407078315382</v>
      </c>
      <c r="ED83" s="134">
        <f t="shared" si="755"/>
        <v>56420.448000000004</v>
      </c>
      <c r="EE83" s="134">
        <f t="shared" si="755"/>
        <v>56412.703999999998</v>
      </c>
      <c r="EF83" s="134">
        <f t="shared" si="755"/>
        <v>7.7440000000000007</v>
      </c>
      <c r="EG83" s="138">
        <f t="shared" si="755"/>
        <v>98358.22</v>
      </c>
      <c r="EH83" s="138">
        <f t="shared" si="755"/>
        <v>98343.790000000008</v>
      </c>
      <c r="EI83" s="138">
        <f t="shared" si="755"/>
        <v>14.430000000000001</v>
      </c>
      <c r="EJ83" s="132">
        <f t="shared" si="756"/>
        <v>-44169.685448781471</v>
      </c>
      <c r="EK83" s="132">
        <f t="shared" si="756"/>
        <v>-44154.541041703182</v>
      </c>
      <c r="EL83" s="132">
        <f t="shared" si="756"/>
        <v>-15.144407078315382</v>
      </c>
      <c r="EM83" s="125">
        <f>SUM(EN83:EO83)</f>
        <v>11464.565060180186</v>
      </c>
      <c r="EN83" s="125">
        <f t="shared" ref="EN83:EO83" si="870">SUM(EN81:EN82)</f>
        <v>11462.021903838151</v>
      </c>
      <c r="EO83" s="125">
        <f t="shared" si="870"/>
        <v>2.5431563420350423</v>
      </c>
      <c r="EP83" s="127">
        <f>SUM(EQ83:ER83)</f>
        <v>0</v>
      </c>
      <c r="EQ83" s="127">
        <f t="shared" ref="EQ83:ER83" si="871">SUM(EQ81:EQ82)</f>
        <v>0</v>
      </c>
      <c r="ER83" s="125">
        <f t="shared" si="871"/>
        <v>0</v>
      </c>
      <c r="ES83" s="127">
        <f>SUM(ET83:EU83)</f>
        <v>11533.81</v>
      </c>
      <c r="ET83" s="127">
        <f t="shared" ref="ET83:EU83" si="872">SUM(ET81:ET82)</f>
        <v>11532.49</v>
      </c>
      <c r="EU83" s="127">
        <f t="shared" si="872"/>
        <v>1.32</v>
      </c>
      <c r="EV83" s="125">
        <f>SUM(EW83:EX83)</f>
        <v>11464.565060180186</v>
      </c>
      <c r="EW83" s="125">
        <f t="shared" ref="EW83:EX83" si="873">SUM(EW81:EW82)</f>
        <v>11462.021903838151</v>
      </c>
      <c r="EX83" s="125">
        <f t="shared" si="873"/>
        <v>2.5431563420350423</v>
      </c>
      <c r="EY83" s="127">
        <f>SUM(EZ83:FA83)</f>
        <v>0</v>
      </c>
      <c r="EZ83" s="127">
        <f t="shared" ref="EZ83:FA83" si="874">SUM(EZ81:EZ82)</f>
        <v>0</v>
      </c>
      <c r="FA83" s="127">
        <f t="shared" si="874"/>
        <v>0</v>
      </c>
      <c r="FB83" s="127">
        <f>SUM(FC83:FD83)</f>
        <v>11172.97</v>
      </c>
      <c r="FC83" s="127">
        <f t="shared" ref="FC83:FD83" si="875">SUM(FC81:FC82)</f>
        <v>11168.369999999999</v>
      </c>
      <c r="FD83" s="127">
        <f t="shared" si="875"/>
        <v>4.5999999999999996</v>
      </c>
      <c r="FE83" s="125">
        <f>SUM(FF83:FG83)</f>
        <v>11464.565060180186</v>
      </c>
      <c r="FF83" s="125">
        <f t="shared" ref="FF83:FG83" si="876">SUM(FF81:FF82)</f>
        <v>11462.021903838151</v>
      </c>
      <c r="FG83" s="125">
        <f t="shared" si="876"/>
        <v>2.5431563420350423</v>
      </c>
      <c r="FH83" s="127">
        <f>SUM(FI83:FJ83)</f>
        <v>0</v>
      </c>
      <c r="FI83" s="127">
        <f t="shared" ref="FI83:FJ83" si="877">SUM(FI81:FI82)</f>
        <v>0</v>
      </c>
      <c r="FJ83" s="127">
        <f t="shared" si="877"/>
        <v>0</v>
      </c>
      <c r="FK83" s="127">
        <f>SUM(FL83:FM83)</f>
        <v>11190.726000000001</v>
      </c>
      <c r="FL83" s="127">
        <f t="shared" ref="FL83:FM83" si="878">SUM(FL81:FL82)</f>
        <v>11189.556</v>
      </c>
      <c r="FM83" s="127">
        <f t="shared" si="878"/>
        <v>1.17</v>
      </c>
      <c r="FN83" s="37">
        <f t="shared" si="766"/>
        <v>34393.695180540555</v>
      </c>
      <c r="FO83" s="37">
        <f t="shared" si="766"/>
        <v>34386.065711514457</v>
      </c>
      <c r="FP83" s="37">
        <f t="shared" si="766"/>
        <v>7.6294690261051272</v>
      </c>
      <c r="FQ83" s="82">
        <f t="shared" si="766"/>
        <v>0</v>
      </c>
      <c r="FR83" s="82">
        <f t="shared" si="766"/>
        <v>0</v>
      </c>
      <c r="FS83" s="82">
        <f t="shared" si="766"/>
        <v>0</v>
      </c>
      <c r="FT83" s="82">
        <f t="shared" si="766"/>
        <v>33897.506000000001</v>
      </c>
      <c r="FU83" s="82">
        <f t="shared" si="766"/>
        <v>33890.415999999997</v>
      </c>
      <c r="FV83" s="82">
        <f t="shared" si="766"/>
        <v>7.09</v>
      </c>
      <c r="FW83" s="83">
        <f t="shared" si="767"/>
        <v>-34393.695180540555</v>
      </c>
      <c r="FX83" s="83">
        <f t="shared" si="767"/>
        <v>-34386.065711514457</v>
      </c>
      <c r="FY83" s="83">
        <f t="shared" si="767"/>
        <v>-7.6294690261051272</v>
      </c>
      <c r="FZ83" s="37">
        <f t="shared" si="768"/>
        <v>134983.82862932203</v>
      </c>
      <c r="GA83" s="37">
        <f t="shared" si="768"/>
        <v>134953.31075321764</v>
      </c>
      <c r="GB83" s="37">
        <f t="shared" si="768"/>
        <v>30.517876104420509</v>
      </c>
      <c r="GC83" s="82">
        <f t="shared" si="768"/>
        <v>56420.448000000004</v>
      </c>
      <c r="GD83" s="82">
        <f t="shared" si="768"/>
        <v>56412.703999999998</v>
      </c>
      <c r="GE83" s="82">
        <f t="shared" si="768"/>
        <v>7.7440000000000007</v>
      </c>
      <c r="GF83" s="82">
        <f t="shared" si="768"/>
        <v>132255.726</v>
      </c>
      <c r="GG83" s="82">
        <f t="shared" si="768"/>
        <v>132234.20600000001</v>
      </c>
      <c r="GH83" s="82">
        <f t="shared" si="768"/>
        <v>21.520000000000003</v>
      </c>
      <c r="GI83" s="83">
        <f t="shared" si="391"/>
        <v>-78563.380629322026</v>
      </c>
      <c r="GJ83" s="83">
        <f t="shared" si="391"/>
        <v>-78540.606753217638</v>
      </c>
      <c r="GK83" s="83">
        <f t="shared" si="391"/>
        <v>-22.773876104420509</v>
      </c>
      <c r="GL83" s="135"/>
      <c r="GM83" s="9"/>
    </row>
    <row r="84" spans="1:195" ht="18.75" x14ac:dyDescent="0.3">
      <c r="A84" s="133" t="s">
        <v>98</v>
      </c>
      <c r="B84" s="126">
        <f>SUM(B83/B77)</f>
        <v>38.101629921312401</v>
      </c>
      <c r="C84" s="126">
        <f t="shared" ref="C84:D84" si="879">SUM(C83/C77)</f>
        <v>38.112261200928721</v>
      </c>
      <c r="D84" s="126">
        <f t="shared" si="879"/>
        <v>17.241737912101982</v>
      </c>
      <c r="E84" s="126">
        <f>SUM(E83/E77)</f>
        <v>38.067061474386755</v>
      </c>
      <c r="F84" s="126">
        <f t="shared" ref="F84:G84" si="880">SUM(F83/F77)</f>
        <v>38.073073688083994</v>
      </c>
      <c r="G84" s="126">
        <f t="shared" si="880"/>
        <v>17.272727272727273</v>
      </c>
      <c r="H84" s="126">
        <f>SUM(H83/H77)</f>
        <v>36.842483670619956</v>
      </c>
      <c r="I84" s="126">
        <f t="shared" ref="I84:J84" si="881">SUM(I83/I77)</f>
        <v>36.849968693306792</v>
      </c>
      <c r="J84" s="126">
        <f t="shared" si="881"/>
        <v>17.416666666666668</v>
      </c>
      <c r="K84" s="126">
        <f>SUM(K83/K77)</f>
        <v>38.101629921312401</v>
      </c>
      <c r="L84" s="126">
        <f t="shared" ref="L84:M84" si="882">SUM(L83/L77)</f>
        <v>38.112261200928721</v>
      </c>
      <c r="M84" s="126">
        <f t="shared" si="882"/>
        <v>17.241737912101982</v>
      </c>
      <c r="N84" s="126">
        <f>SUM(N83/N77)</f>
        <v>38.083142758481401</v>
      </c>
      <c r="O84" s="126">
        <f t="shared" ref="O84:P84" si="883">SUM(O83/O77)</f>
        <v>38.088711043912362</v>
      </c>
      <c r="P84" s="126">
        <f t="shared" si="883"/>
        <v>17.243902439024389</v>
      </c>
      <c r="Q84" s="126">
        <f>SUM(Q83/Q77)</f>
        <v>36.844343434343429</v>
      </c>
      <c r="R84" s="126">
        <f t="shared" ref="R84:S84" si="884">SUM(R83/R77)</f>
        <v>36.850223973594687</v>
      </c>
      <c r="S84" s="126">
        <f t="shared" si="884"/>
        <v>17.444444444444446</v>
      </c>
      <c r="T84" s="126">
        <f>SUM(T83/T77)</f>
        <v>38.101629921312401</v>
      </c>
      <c r="U84" s="126">
        <f t="shared" ref="U84:V84" si="885">SUM(U83/U77)</f>
        <v>38.112261200928721</v>
      </c>
      <c r="V84" s="126">
        <f t="shared" si="885"/>
        <v>17.241737912101982</v>
      </c>
      <c r="W84" s="126">
        <f>SUM(W83/W77)</f>
        <v>38.088110050063314</v>
      </c>
      <c r="X84" s="126">
        <f t="shared" ref="X84:Y84" si="886">SUM(X83/X77)</f>
        <v>38.093835270858861</v>
      </c>
      <c r="Y84" s="126">
        <f t="shared" si="886"/>
        <v>17.237500000000001</v>
      </c>
      <c r="Z84" s="126">
        <f>SUM(Z83/Z77)</f>
        <v>36.844020637552973</v>
      </c>
      <c r="AA84" s="126">
        <f t="shared" ref="AA84:AB84" si="887">SUM(AA83/AA77)</f>
        <v>36.849207277521984</v>
      </c>
      <c r="AB84" s="126">
        <f t="shared" si="887"/>
        <v>17.333333333333336</v>
      </c>
      <c r="AC84" s="129">
        <f>SUM(AC83/AC77)</f>
        <v>38.101629921312409</v>
      </c>
      <c r="AD84" s="129">
        <f t="shared" ref="AD84:AE84" si="888">SUM(AD83/AD77)</f>
        <v>38.112261200928735</v>
      </c>
      <c r="AE84" s="129">
        <f t="shared" si="888"/>
        <v>17.241737912101982</v>
      </c>
      <c r="AF84" s="129">
        <f>SUM(AF83/AF77)</f>
        <v>38.079323341998503</v>
      </c>
      <c r="AG84" s="129">
        <f t="shared" ref="AG84:AH84" si="889">SUM(AG83/AG77)</f>
        <v>38.085092050844288</v>
      </c>
      <c r="AH84" s="129">
        <f t="shared" si="889"/>
        <v>17.252000000000002</v>
      </c>
      <c r="AI84" s="129">
        <f>SUM(AI83/AI77)</f>
        <v>36.843590690635729</v>
      </c>
      <c r="AJ84" s="129">
        <f t="shared" ref="AJ84:AK84" si="890">SUM(AJ83/AJ77)</f>
        <v>36.849812571731462</v>
      </c>
      <c r="AK84" s="129">
        <f t="shared" si="890"/>
        <v>17.403508771929825</v>
      </c>
      <c r="AL84" s="83">
        <f t="shared" si="542"/>
        <v>-2.2306579313905672E-2</v>
      </c>
      <c r="AM84" s="83">
        <f t="shared" si="542"/>
        <v>-2.7169150084446869E-2</v>
      </c>
      <c r="AN84" s="83">
        <f t="shared" si="542"/>
        <v>1.0262087898020411E-2</v>
      </c>
      <c r="AO84" s="125">
        <f>SUM(AO83/AO77)</f>
        <v>38.101629921312401</v>
      </c>
      <c r="AP84" s="125">
        <f t="shared" ref="AP84:AQ84" si="891">SUM(AP83/AP77)</f>
        <v>38.112261200928721</v>
      </c>
      <c r="AQ84" s="125">
        <f t="shared" si="891"/>
        <v>17.241737912101982</v>
      </c>
      <c r="AR84" s="125">
        <f>SUM(AR83/AR77)</f>
        <v>38.087257730559045</v>
      </c>
      <c r="AS84" s="125">
        <f t="shared" ref="AS84:AT84" si="892">SUM(AS83/AS77)</f>
        <v>38.094264730349629</v>
      </c>
      <c r="AT84" s="125">
        <f t="shared" si="892"/>
        <v>17.242424242424242</v>
      </c>
      <c r="AU84" s="125">
        <f>SUM(AU83/AU77)</f>
        <v>36.8438151052694</v>
      </c>
      <c r="AV84" s="125">
        <f t="shared" ref="AV84:AW84" si="893">SUM(AV83/AV77)</f>
        <v>36.850084717045078</v>
      </c>
      <c r="AW84" s="125">
        <f t="shared" si="893"/>
        <v>17.368421052631579</v>
      </c>
      <c r="AX84" s="126">
        <f>SUM(AX83/AX77)</f>
        <v>38.101629921312401</v>
      </c>
      <c r="AY84" s="126">
        <f t="shared" ref="AY84:AZ84" si="894">SUM(AY83/AY77)</f>
        <v>38.112261200928721</v>
      </c>
      <c r="AZ84" s="126">
        <f t="shared" si="894"/>
        <v>17.241737912101982</v>
      </c>
      <c r="BA84" s="126">
        <f>SUM(BA83/BA77)</f>
        <v>38.087279460426082</v>
      </c>
      <c r="BB84" s="126">
        <f t="shared" ref="BB84:BC84" si="895">SUM(BB83/BB77)</f>
        <v>38.094620672169484</v>
      </c>
      <c r="BC84" s="126">
        <f t="shared" si="895"/>
        <v>17.239999999999998</v>
      </c>
      <c r="BD84" s="126">
        <f>SUM(BD83/BD77)</f>
        <v>36.843746916103939</v>
      </c>
      <c r="BE84" s="126">
        <f t="shared" ref="BE84:BF84" si="896">SUM(BE83/BE77)</f>
        <v>36.85038870379185</v>
      </c>
      <c r="BF84" s="126">
        <f t="shared" si="896"/>
        <v>17.422680412371133</v>
      </c>
      <c r="BG84" s="126">
        <f>SUM(BG83/BG77)</f>
        <v>38.101629921312401</v>
      </c>
      <c r="BH84" s="126">
        <f t="shared" ref="BH84:BI84" si="897">SUM(BH83/BH77)</f>
        <v>38.112261200928721</v>
      </c>
      <c r="BI84" s="126">
        <f t="shared" si="897"/>
        <v>17.241737912101982</v>
      </c>
      <c r="BJ84" s="126" t="e">
        <f>SUM(BJ83/BJ77)</f>
        <v>#DIV/0!</v>
      </c>
      <c r="BK84" s="126" t="e">
        <f t="shared" ref="BK84:BL84" si="898">SUM(BK83/BK77)</f>
        <v>#DIV/0!</v>
      </c>
      <c r="BL84" s="126" t="e">
        <f t="shared" si="898"/>
        <v>#DIV/0!</v>
      </c>
      <c r="BM84" s="126">
        <f>SUM(BM83/BM77)</f>
        <v>36.844391294627798</v>
      </c>
      <c r="BN84" s="126">
        <f t="shared" ref="BN84:CJ84" si="899">SUM(BN83/BN77)</f>
        <v>36.84997976728831</v>
      </c>
      <c r="BO84" s="126">
        <f t="shared" si="899"/>
        <v>17.407407407407405</v>
      </c>
      <c r="BP84" s="129">
        <f t="shared" si="899"/>
        <v>38.101629921312409</v>
      </c>
      <c r="BQ84" s="129">
        <f t="shared" si="899"/>
        <v>38.112261200928735</v>
      </c>
      <c r="BR84" s="129">
        <f t="shared" si="899"/>
        <v>17.241737912101982</v>
      </c>
      <c r="BS84" s="129">
        <f t="shared" si="899"/>
        <v>38.08726839771483</v>
      </c>
      <c r="BT84" s="129">
        <f t="shared" si="899"/>
        <v>38.094439460178016</v>
      </c>
      <c r="BU84" s="129">
        <f t="shared" si="899"/>
        <v>17.241206030150753</v>
      </c>
      <c r="BV84" s="129">
        <f t="shared" si="899"/>
        <v>36.843981271711222</v>
      </c>
      <c r="BW84" s="129">
        <f t="shared" si="899"/>
        <v>36.850150559528252</v>
      </c>
      <c r="BX84" s="129">
        <f t="shared" si="899"/>
        <v>17.399267399267398</v>
      </c>
      <c r="BY84" s="83">
        <f t="shared" si="741"/>
        <v>-1.4361523597578696E-2</v>
      </c>
      <c r="BZ84" s="83">
        <f t="shared" si="741"/>
        <v>-1.7821740750719073E-2</v>
      </c>
      <c r="CA84" s="83">
        <f t="shared" si="741"/>
        <v>-5.3188195122899629E-4</v>
      </c>
      <c r="CB84" s="129">
        <f t="shared" si="899"/>
        <v>38.101629921312409</v>
      </c>
      <c r="CC84" s="129">
        <f t="shared" si="899"/>
        <v>38.112261200928735</v>
      </c>
      <c r="CD84" s="129">
        <f t="shared" si="899"/>
        <v>17.241737912101982</v>
      </c>
      <c r="CE84" s="129">
        <f t="shared" si="899"/>
        <v>38.082426672336467</v>
      </c>
      <c r="CF84" s="129">
        <f t="shared" si="899"/>
        <v>38.088742989941167</v>
      </c>
      <c r="CG84" s="129">
        <f t="shared" si="899"/>
        <v>17.247216035634747</v>
      </c>
      <c r="CH84" s="129">
        <f t="shared" si="899"/>
        <v>36.843782632948304</v>
      </c>
      <c r="CI84" s="129">
        <f t="shared" si="899"/>
        <v>36.849978668491218</v>
      </c>
      <c r="CJ84" s="129">
        <f t="shared" si="899"/>
        <v>17.401433691756271</v>
      </c>
      <c r="CK84" s="83">
        <f t="shared" si="743"/>
        <v>-1.9203248975941278E-2</v>
      </c>
      <c r="CL84" s="83">
        <f t="shared" si="743"/>
        <v>-2.3518210987568011E-2</v>
      </c>
      <c r="CM84" s="83">
        <f t="shared" si="743"/>
        <v>5.4781235327645561E-3</v>
      </c>
      <c r="CN84" s="126">
        <f>SUM(CN83/CN77)</f>
        <v>39.592941242100032</v>
      </c>
      <c r="CO84" s="126">
        <f t="shared" ref="CO84:CP84" si="900">SUM(CO83/CO77)</f>
        <v>39.604332571079944</v>
      </c>
      <c r="CP84" s="126">
        <f t="shared" si="900"/>
        <v>17.241737912101982</v>
      </c>
      <c r="CQ84" s="126" t="e">
        <f>SUM(CQ83/CQ77)</f>
        <v>#DIV/0!</v>
      </c>
      <c r="CR84" s="126" t="e">
        <f t="shared" ref="CR84:CS84" si="901">SUM(CR83/CR77)</f>
        <v>#DIV/0!</v>
      </c>
      <c r="CS84" s="126" t="e">
        <f t="shared" si="901"/>
        <v>#DIV/0!</v>
      </c>
      <c r="CT84" s="126">
        <f>SUM(CT83/CT77)</f>
        <v>38.098892967514473</v>
      </c>
      <c r="CU84" s="126">
        <f t="shared" ref="CU84:CV84" si="902">SUM(CU83/CU77)</f>
        <v>38.105739819521702</v>
      </c>
      <c r="CV84" s="126">
        <f t="shared" si="902"/>
        <v>17.362637362637365</v>
      </c>
      <c r="CW84" s="126">
        <f>SUM(CW83/CW77)</f>
        <v>39.592941242100032</v>
      </c>
      <c r="CX84" s="126">
        <f t="shared" ref="CX84:CY84" si="903">SUM(CX83/CX77)</f>
        <v>39.604332571079944</v>
      </c>
      <c r="CY84" s="126">
        <f t="shared" si="903"/>
        <v>17.241737912101982</v>
      </c>
      <c r="CZ84" s="126" t="e">
        <f>SUM(CZ83/CZ77)</f>
        <v>#DIV/0!</v>
      </c>
      <c r="DA84" s="126" t="e">
        <f t="shared" ref="DA84:DB84" si="904">SUM(DA83/DA77)</f>
        <v>#DIV/0!</v>
      </c>
      <c r="DB84" s="126" t="e">
        <f t="shared" si="904"/>
        <v>#DIV/0!</v>
      </c>
      <c r="DC84" s="126">
        <f>SUM(DC83/DC77)</f>
        <v>38.105591859836885</v>
      </c>
      <c r="DD84" s="126">
        <f t="shared" ref="DD84:DE84" si="905">SUM(DD83/DD77)</f>
        <v>38.111573624309173</v>
      </c>
      <c r="DE84" s="126">
        <f t="shared" si="905"/>
        <v>17.444444444444446</v>
      </c>
      <c r="DF84" s="126">
        <f>SUM(DF83/DF77)</f>
        <v>39.592941242100032</v>
      </c>
      <c r="DG84" s="126">
        <f t="shared" ref="DG84:DH84" si="906">SUM(DG83/DG77)</f>
        <v>39.604332571079944</v>
      </c>
      <c r="DH84" s="126">
        <f t="shared" si="906"/>
        <v>17.241737912101982</v>
      </c>
      <c r="DI84" s="126" t="e">
        <f>SUM(DI83/DI77)</f>
        <v>#DIV/0!</v>
      </c>
      <c r="DJ84" s="126" t="e">
        <f t="shared" ref="DJ84:DK84" si="907">SUM(DJ83/DJ77)</f>
        <v>#DIV/0!</v>
      </c>
      <c r="DK84" s="126" t="e">
        <f t="shared" si="907"/>
        <v>#DIV/0!</v>
      </c>
      <c r="DL84" s="126">
        <f>SUM(DL83/DL77)</f>
        <v>38.10484821716188</v>
      </c>
      <c r="DM84" s="126">
        <f t="shared" ref="DM84:DN84" si="908">SUM(DM83/DM77)</f>
        <v>38.111025110370697</v>
      </c>
      <c r="DN84" s="126">
        <f t="shared" si="908"/>
        <v>17.444444444444446</v>
      </c>
      <c r="DO84" s="129">
        <f>SUM(DO83/DO77)</f>
        <v>39.592941242100032</v>
      </c>
      <c r="DP84" s="129">
        <f t="shared" ref="DP84:DW84" si="909">SUM(DP83/DP77)</f>
        <v>39.604332571079958</v>
      </c>
      <c r="DQ84" s="129">
        <f t="shared" si="909"/>
        <v>17.241737912101982</v>
      </c>
      <c r="DR84" s="129" t="e">
        <f>SUM(DR83/DR77)</f>
        <v>#DIV/0!</v>
      </c>
      <c r="DS84" s="129" t="e">
        <f t="shared" si="909"/>
        <v>#DIV/0!</v>
      </c>
      <c r="DT84" s="129" t="e">
        <f t="shared" si="909"/>
        <v>#DIV/0!</v>
      </c>
      <c r="DU84" s="129">
        <f>SUM(DU83/DU77)</f>
        <v>38.10325930848817</v>
      </c>
      <c r="DV84" s="129">
        <f t="shared" si="909"/>
        <v>38.109575952062769</v>
      </c>
      <c r="DW84" s="129">
        <f t="shared" si="909"/>
        <v>17.4169741697417</v>
      </c>
      <c r="DX84" s="83" t="e">
        <f t="shared" si="754"/>
        <v>#DIV/0!</v>
      </c>
      <c r="DY84" s="83" t="e">
        <f t="shared" si="754"/>
        <v>#DIV/0!</v>
      </c>
      <c r="DZ84" s="83" t="e">
        <f t="shared" si="754"/>
        <v>#DIV/0!</v>
      </c>
      <c r="EA84" s="129">
        <f>SUM(EA83/EA77)</f>
        <v>38.598733694908276</v>
      </c>
      <c r="EB84" s="129">
        <f t="shared" ref="EB84:EI84" si="910">SUM(EB83/EB77)</f>
        <v>38.609618324312464</v>
      </c>
      <c r="EC84" s="129">
        <f t="shared" si="910"/>
        <v>17.241737912101982</v>
      </c>
      <c r="ED84" s="129">
        <f>SUM(ED83/ED77)</f>
        <v>38.082426672336467</v>
      </c>
      <c r="EE84" s="129">
        <f t="shared" si="910"/>
        <v>38.088742989941167</v>
      </c>
      <c r="EF84" s="129">
        <f t="shared" si="910"/>
        <v>17.247216035634747</v>
      </c>
      <c r="EG84" s="129">
        <f>SUM(EG83/EG77)</f>
        <v>37.267432388091471</v>
      </c>
      <c r="EH84" s="129">
        <f t="shared" si="910"/>
        <v>37.273672740365932</v>
      </c>
      <c r="EI84" s="129">
        <f t="shared" si="910"/>
        <v>17.406513872135104</v>
      </c>
      <c r="EJ84" s="83">
        <f t="shared" si="756"/>
        <v>-0.51630702257180872</v>
      </c>
      <c r="EK84" s="83">
        <f t="shared" si="756"/>
        <v>-0.52087533437129707</v>
      </c>
      <c r="EL84" s="83">
        <f t="shared" si="756"/>
        <v>5.4781235327645561E-3</v>
      </c>
      <c r="EM84" s="126">
        <f>SUM(EM83/EM77)</f>
        <v>39.592941242100032</v>
      </c>
      <c r="EN84" s="126">
        <f t="shared" ref="EN84:EO84" si="911">SUM(EN83/EN77)</f>
        <v>39.604332571079944</v>
      </c>
      <c r="EO84" s="126">
        <f t="shared" si="911"/>
        <v>17.241737912101982</v>
      </c>
      <c r="EP84" s="126" t="e">
        <f>SUM(EP83/EP77)</f>
        <v>#DIV/0!</v>
      </c>
      <c r="EQ84" s="126" t="e">
        <f t="shared" ref="EQ84:ER84" si="912">SUM(EQ83/EQ77)</f>
        <v>#DIV/0!</v>
      </c>
      <c r="ER84" s="126" t="e">
        <f t="shared" si="912"/>
        <v>#DIV/0!</v>
      </c>
      <c r="ES84" s="126">
        <f>SUM(ES83/ES77)</f>
        <v>38.105874890147284</v>
      </c>
      <c r="ET84" s="126">
        <f t="shared" ref="ET84:EU84" si="913">SUM(ET83/ET77)</f>
        <v>38.111083205001954</v>
      </c>
      <c r="EU84" s="126">
        <f t="shared" si="913"/>
        <v>17.368421052631579</v>
      </c>
      <c r="EV84" s="126">
        <f>SUM(EV83/EV77)</f>
        <v>39.592941242100032</v>
      </c>
      <c r="EW84" s="126">
        <f t="shared" ref="EW84:EX84" si="914">SUM(EW83/EW77)</f>
        <v>39.604332571079944</v>
      </c>
      <c r="EX84" s="126">
        <f t="shared" si="914"/>
        <v>17.241737912101982</v>
      </c>
      <c r="EY84" s="126" t="e">
        <f>SUM(EY83/EY77)</f>
        <v>#DIV/0!</v>
      </c>
      <c r="EZ84" s="126" t="e">
        <f t="shared" ref="EZ84:FA84" si="915">SUM(EZ83/EZ77)</f>
        <v>#DIV/0!</v>
      </c>
      <c r="FA84" s="126" t="e">
        <f t="shared" si="915"/>
        <v>#DIV/0!</v>
      </c>
      <c r="FB84" s="126">
        <f>SUM(FB83/FB77)</f>
        <v>38.095038391773386</v>
      </c>
      <c r="FC84" s="126">
        <f t="shared" ref="FC84:FD84" si="916">SUM(FC83/FC77)</f>
        <v>38.099749262285293</v>
      </c>
      <c r="FD84" s="126">
        <f t="shared" si="916"/>
        <v>29.29936305732484</v>
      </c>
      <c r="FE84" s="126">
        <f>SUM(FE83/FE77)</f>
        <v>39.592941242100032</v>
      </c>
      <c r="FF84" s="126">
        <f t="shared" ref="FF84:FG84" si="917">SUM(FF83/FF77)</f>
        <v>39.604332571079944</v>
      </c>
      <c r="FG84" s="126">
        <f t="shared" si="917"/>
        <v>17.241737912101982</v>
      </c>
      <c r="FH84" s="126" t="e">
        <f>SUM(FH83/FH77)</f>
        <v>#DIV/0!</v>
      </c>
      <c r="FI84" s="126" t="e">
        <f t="shared" ref="FI84:FJ84" si="918">SUM(FI83/FI77)</f>
        <v>#DIV/0!</v>
      </c>
      <c r="FJ84" s="126" t="e">
        <f t="shared" si="918"/>
        <v>#DIV/0!</v>
      </c>
      <c r="FK84" s="126">
        <f>SUM(FK83/FK77)</f>
        <v>38.092457570001841</v>
      </c>
      <c r="FL84" s="126">
        <f t="shared" ref="FL84:FM84" si="919">SUM(FL83/FL77)</f>
        <v>38.097163538308067</v>
      </c>
      <c r="FM84" s="126">
        <f t="shared" si="919"/>
        <v>17.462686567164177</v>
      </c>
      <c r="FN84" s="129">
        <f>SUM(FN83/FN77)</f>
        <v>39.592941242100032</v>
      </c>
      <c r="FO84" s="129">
        <f t="shared" ref="FO84:FV84" si="920">SUM(FO83/FO77)</f>
        <v>39.604332571079958</v>
      </c>
      <c r="FP84" s="129">
        <f t="shared" si="920"/>
        <v>17.241737912101982</v>
      </c>
      <c r="FQ84" s="129" t="e">
        <f>SUM(FQ83/FQ77)</f>
        <v>#DIV/0!</v>
      </c>
      <c r="FR84" s="129" t="e">
        <f t="shared" si="920"/>
        <v>#DIV/0!</v>
      </c>
      <c r="FS84" s="129" t="e">
        <f t="shared" si="920"/>
        <v>#DIV/0!</v>
      </c>
      <c r="FT84" s="129">
        <f>SUM(FT83/FT77)</f>
        <v>38.097872656077911</v>
      </c>
      <c r="FU84" s="129">
        <f t="shared" si="920"/>
        <v>38.102751369388656</v>
      </c>
      <c r="FV84" s="129">
        <f t="shared" si="920"/>
        <v>23.633333333333333</v>
      </c>
      <c r="FW84" s="83" t="e">
        <f t="shared" si="767"/>
        <v>#DIV/0!</v>
      </c>
      <c r="FX84" s="83" t="e">
        <f t="shared" si="767"/>
        <v>#DIV/0!</v>
      </c>
      <c r="FY84" s="83" t="e">
        <f t="shared" si="767"/>
        <v>#DIV/0!</v>
      </c>
      <c r="FZ84" s="129">
        <f>SUM(FZ83/FZ77)</f>
        <v>38.847285581706217</v>
      </c>
      <c r="GA84" s="129">
        <f t="shared" ref="GA84:GH84" si="921">SUM(GA83/GA77)</f>
        <v>38.858296886004347</v>
      </c>
      <c r="GB84" s="129">
        <f t="shared" si="921"/>
        <v>17.241737912101982</v>
      </c>
      <c r="GC84" s="129">
        <f>SUM(GC83/GC77)</f>
        <v>38.082426672336467</v>
      </c>
      <c r="GD84" s="129">
        <f t="shared" si="921"/>
        <v>38.088742989941167</v>
      </c>
      <c r="GE84" s="129">
        <f t="shared" si="921"/>
        <v>17.247216035634747</v>
      </c>
      <c r="GF84" s="129">
        <f>SUM(GF83/GF77)</f>
        <v>37.476806757264519</v>
      </c>
      <c r="GG84" s="129">
        <f t="shared" si="921"/>
        <v>37.482700199241869</v>
      </c>
      <c r="GH84" s="129">
        <f t="shared" si="921"/>
        <v>19.061116031886627</v>
      </c>
      <c r="GI84" s="83">
        <f t="shared" si="391"/>
        <v>-0.76485890936974954</v>
      </c>
      <c r="GJ84" s="83">
        <f t="shared" si="391"/>
        <v>-0.76955389606317937</v>
      </c>
      <c r="GK84" s="83">
        <f t="shared" si="391"/>
        <v>5.4781235327645561E-3</v>
      </c>
      <c r="GL84" s="135"/>
      <c r="GM84" s="9"/>
    </row>
    <row r="85" spans="1:195" ht="18.75" x14ac:dyDescent="0.3">
      <c r="A85" s="139" t="s">
        <v>99</v>
      </c>
      <c r="B85" s="140">
        <f>SUM(B86:B88)</f>
        <v>79.353250000000003</v>
      </c>
      <c r="C85" s="141"/>
      <c r="D85" s="142"/>
      <c r="E85" s="143">
        <f>SUM(E86:E88)</f>
        <v>70.706000000000003</v>
      </c>
      <c r="F85" s="144"/>
      <c r="G85" s="145"/>
      <c r="H85" s="143">
        <f>SUM(H86:H88)</f>
        <v>76.010000000000005</v>
      </c>
      <c r="I85" s="144"/>
      <c r="J85" s="145"/>
      <c r="K85" s="140">
        <f>SUM(K86:K88)</f>
        <v>79.353250000000003</v>
      </c>
      <c r="L85" s="141"/>
      <c r="M85" s="142"/>
      <c r="N85" s="143">
        <f>SUM(N86:N88)</f>
        <v>205.98500000000001</v>
      </c>
      <c r="O85" s="144"/>
      <c r="P85" s="145"/>
      <c r="Q85" s="140">
        <f>SUM(Q86:Q88)</f>
        <v>162.63</v>
      </c>
      <c r="R85" s="141"/>
      <c r="S85" s="142"/>
      <c r="T85" s="140">
        <f>SUM(T86:T88)</f>
        <v>79.353250000000003</v>
      </c>
      <c r="U85" s="141"/>
      <c r="V85" s="142"/>
      <c r="W85" s="143">
        <f>SUM(W86:W88)</f>
        <v>100.74600000000001</v>
      </c>
      <c r="X85" s="144"/>
      <c r="Y85" s="145"/>
      <c r="Z85" s="143">
        <f>SUM(Z86:Z88)</f>
        <v>166.96</v>
      </c>
      <c r="AA85" s="144"/>
      <c r="AB85" s="145"/>
      <c r="AC85" s="146">
        <f>SUM(AC86:AC88)</f>
        <v>238.05975000000001</v>
      </c>
      <c r="AD85" s="147"/>
      <c r="AE85" s="148"/>
      <c r="AF85" s="149">
        <f>SUM(AF86:AF88)</f>
        <v>377.43700000000001</v>
      </c>
      <c r="AG85" s="150"/>
      <c r="AH85" s="151"/>
      <c r="AI85" s="149">
        <f>SUM(AI86:AI88)</f>
        <v>405.6</v>
      </c>
      <c r="AJ85" s="150"/>
      <c r="AK85" s="151"/>
      <c r="AL85" s="149">
        <f>SUM(AF85-AC85)</f>
        <v>139.37725</v>
      </c>
      <c r="AM85" s="150"/>
      <c r="AN85" s="151"/>
      <c r="AO85" s="140">
        <f>SUM(AO86:AO88)</f>
        <v>79.353250000000003</v>
      </c>
      <c r="AP85" s="141"/>
      <c r="AQ85" s="142"/>
      <c r="AR85" s="140">
        <f>SUM(AR86:AR88)</f>
        <v>82.192999999999998</v>
      </c>
      <c r="AS85" s="141"/>
      <c r="AT85" s="142"/>
      <c r="AU85" s="140">
        <f>SUM(AU86:AU88)</f>
        <v>77.460000000000008</v>
      </c>
      <c r="AV85" s="141"/>
      <c r="AW85" s="142"/>
      <c r="AX85" s="140">
        <f>SUM(AX86:AX88)</f>
        <v>79.353250000000003</v>
      </c>
      <c r="AY85" s="141"/>
      <c r="AZ85" s="142"/>
      <c r="BA85" s="143">
        <f>SUM(BA86:BA88)</f>
        <v>0</v>
      </c>
      <c r="BB85" s="144"/>
      <c r="BC85" s="145"/>
      <c r="BD85" s="140">
        <f>SUM(BD86:BD88)</f>
        <v>24.96</v>
      </c>
      <c r="BE85" s="141"/>
      <c r="BF85" s="142"/>
      <c r="BG85" s="140">
        <f>SUM(BG86:BG88)</f>
        <v>79.353250000000003</v>
      </c>
      <c r="BH85" s="141"/>
      <c r="BI85" s="142"/>
      <c r="BJ85" s="143">
        <f>SUM(BJ86:BJ88)</f>
        <v>0</v>
      </c>
      <c r="BK85" s="144"/>
      <c r="BL85" s="145"/>
      <c r="BM85" s="143">
        <f>SUM(BM86:BM88)</f>
        <v>54.82</v>
      </c>
      <c r="BN85" s="144"/>
      <c r="BO85" s="145"/>
      <c r="BP85" s="146">
        <f>SUM(BP86:BP88)</f>
        <v>238.05975000000001</v>
      </c>
      <c r="BQ85" s="147"/>
      <c r="BR85" s="148"/>
      <c r="BS85" s="149">
        <f>SUM(BS86:BS88)</f>
        <v>82.192999999999998</v>
      </c>
      <c r="BT85" s="150"/>
      <c r="BU85" s="151"/>
      <c r="BV85" s="149">
        <f>SUM(BV86:BV88)</f>
        <v>157.24</v>
      </c>
      <c r="BW85" s="150"/>
      <c r="BX85" s="151"/>
      <c r="BY85" s="149">
        <f>SUM(BS85-BP85)</f>
        <v>-155.86675000000002</v>
      </c>
      <c r="BZ85" s="150"/>
      <c r="CA85" s="151"/>
      <c r="CB85" s="146">
        <f>SUM(CB86:CB88)</f>
        <v>476.11950000000002</v>
      </c>
      <c r="CC85" s="147"/>
      <c r="CD85" s="148"/>
      <c r="CE85" s="149">
        <f>SUM(CE86:CE88)</f>
        <v>459.63000000000005</v>
      </c>
      <c r="CF85" s="150"/>
      <c r="CG85" s="151"/>
      <c r="CH85" s="149">
        <f>SUM(CH86:CH88)</f>
        <v>562.84</v>
      </c>
      <c r="CI85" s="150"/>
      <c r="CJ85" s="151"/>
      <c r="CK85" s="149">
        <f>SUM(CE85-CB85)</f>
        <v>-16.489499999999964</v>
      </c>
      <c r="CL85" s="150"/>
      <c r="CM85" s="151"/>
      <c r="CN85" s="140">
        <f>SUM(CN86:CN88)</f>
        <v>79.353250000000003</v>
      </c>
      <c r="CO85" s="141"/>
      <c r="CP85" s="142"/>
      <c r="CQ85" s="143">
        <f>SUM(CQ86:CQ88)</f>
        <v>0</v>
      </c>
      <c r="CR85" s="144"/>
      <c r="CS85" s="145"/>
      <c r="CT85" s="143">
        <f>SUM(CT86:CT88)</f>
        <v>81.3</v>
      </c>
      <c r="CU85" s="144"/>
      <c r="CV85" s="145"/>
      <c r="CW85" s="140">
        <f>SUM(CW86:CW88)</f>
        <v>79.353250000000003</v>
      </c>
      <c r="CX85" s="141"/>
      <c r="CY85" s="142"/>
      <c r="CZ85" s="143">
        <f>SUM(CZ86:CZ88)</f>
        <v>0</v>
      </c>
      <c r="DA85" s="144"/>
      <c r="DB85" s="145"/>
      <c r="DC85" s="140">
        <f>SUM(DC86:DC88)</f>
        <v>52.53</v>
      </c>
      <c r="DD85" s="141"/>
      <c r="DE85" s="142"/>
      <c r="DF85" s="140">
        <f>SUM(DF86:DF88)</f>
        <v>79.353250000000003</v>
      </c>
      <c r="DG85" s="141"/>
      <c r="DH85" s="142"/>
      <c r="DI85" s="143">
        <f>SUM(DI86:DI88)</f>
        <v>0</v>
      </c>
      <c r="DJ85" s="144"/>
      <c r="DK85" s="145"/>
      <c r="DL85" s="143">
        <f>SUM(DL86:DL88)</f>
        <v>13.54</v>
      </c>
      <c r="DM85" s="144"/>
      <c r="DN85" s="145"/>
      <c r="DO85" s="146">
        <f>SUM(DO86:DO88)</f>
        <v>238.05975000000001</v>
      </c>
      <c r="DP85" s="147"/>
      <c r="DQ85" s="148"/>
      <c r="DR85" s="149">
        <f>SUM(DR86:DR88)</f>
        <v>0</v>
      </c>
      <c r="DS85" s="150"/>
      <c r="DT85" s="151"/>
      <c r="DU85" s="149">
        <f>SUM(DU86:DU88)</f>
        <v>147.36999999999998</v>
      </c>
      <c r="DV85" s="150"/>
      <c r="DW85" s="151"/>
      <c r="DX85" s="149">
        <f>SUM(DR85-DO85)</f>
        <v>-238.05975000000001</v>
      </c>
      <c r="DY85" s="150"/>
      <c r="DZ85" s="151"/>
      <c r="EA85" s="146">
        <f>SUM(EA86:EA88)</f>
        <v>714.17925000000002</v>
      </c>
      <c r="EB85" s="147"/>
      <c r="EC85" s="148"/>
      <c r="ED85" s="149">
        <f>SUM(ED86:ED88)</f>
        <v>459.63000000000005</v>
      </c>
      <c r="EE85" s="150"/>
      <c r="EF85" s="151"/>
      <c r="EG85" s="149">
        <f>SUM(EG86:EG88)</f>
        <v>710.21</v>
      </c>
      <c r="EH85" s="150"/>
      <c r="EI85" s="151"/>
      <c r="EJ85" s="149">
        <f>SUM(ED85-EA85)</f>
        <v>-254.54924999999997</v>
      </c>
      <c r="EK85" s="150"/>
      <c r="EL85" s="151"/>
      <c r="EM85" s="140">
        <f>SUM(EM86:EM88)</f>
        <v>79.353250000000003</v>
      </c>
      <c r="EN85" s="141"/>
      <c r="EO85" s="142"/>
      <c r="EP85" s="143">
        <f>SUM(EP86:EP88)</f>
        <v>0</v>
      </c>
      <c r="EQ85" s="144"/>
      <c r="ER85" s="145"/>
      <c r="ES85" s="143">
        <f>SUM(ES86:ES88)</f>
        <v>197.06</v>
      </c>
      <c r="ET85" s="144"/>
      <c r="EU85" s="145"/>
      <c r="EV85" s="140">
        <f>SUM(EV86:EV88)</f>
        <v>79.353250000000003</v>
      </c>
      <c r="EW85" s="141"/>
      <c r="EX85" s="142"/>
      <c r="EY85" s="143">
        <f>SUM(EY86:EY88)</f>
        <v>0</v>
      </c>
      <c r="EZ85" s="144"/>
      <c r="FA85" s="145"/>
      <c r="FB85" s="140">
        <f>SUM(FB86:FB88)</f>
        <v>206.56</v>
      </c>
      <c r="FC85" s="141"/>
      <c r="FD85" s="142"/>
      <c r="FE85" s="140">
        <f>SUM(FE86:FE88)</f>
        <v>79.353250000000003</v>
      </c>
      <c r="FF85" s="141"/>
      <c r="FG85" s="142"/>
      <c r="FH85" s="143">
        <f>SUM(FH86:FH88)</f>
        <v>0</v>
      </c>
      <c r="FI85" s="144"/>
      <c r="FJ85" s="145"/>
      <c r="FK85" s="143">
        <f>SUM(FK86:FK88)</f>
        <v>192.95000000000002</v>
      </c>
      <c r="FL85" s="144"/>
      <c r="FM85" s="145"/>
      <c r="FN85" s="146">
        <f>SUM(FN86:FN88)</f>
        <v>238.05975000000001</v>
      </c>
      <c r="FO85" s="147"/>
      <c r="FP85" s="148"/>
      <c r="FQ85" s="149">
        <f>SUM(FQ86:FQ88)</f>
        <v>0</v>
      </c>
      <c r="FR85" s="150"/>
      <c r="FS85" s="151"/>
      <c r="FT85" s="149">
        <f>SUM(FT86:FT88)</f>
        <v>596.56999999999994</v>
      </c>
      <c r="FU85" s="150"/>
      <c r="FV85" s="151"/>
      <c r="FW85" s="149">
        <f>SUM(FQ85-FN85)</f>
        <v>-238.05975000000001</v>
      </c>
      <c r="FX85" s="150"/>
      <c r="FY85" s="151"/>
      <c r="FZ85" s="146">
        <f>SUM(FZ86:FZ88)</f>
        <v>952.23900000000003</v>
      </c>
      <c r="GA85" s="147"/>
      <c r="GB85" s="148"/>
      <c r="GC85" s="149">
        <f>SUM(GC86:GC88)</f>
        <v>459.63000000000005</v>
      </c>
      <c r="GD85" s="150"/>
      <c r="GE85" s="151"/>
      <c r="GF85" s="149">
        <f>SUM(GF86:GF88)</f>
        <v>1306.78</v>
      </c>
      <c r="GG85" s="150"/>
      <c r="GH85" s="151"/>
      <c r="GI85" s="149">
        <f>SUM(GC85-FZ85)</f>
        <v>-492.60899999999998</v>
      </c>
      <c r="GJ85" s="150"/>
      <c r="GK85" s="151"/>
      <c r="GL85" s="135"/>
      <c r="GM85" s="9"/>
    </row>
    <row r="86" spans="1:195" ht="36" customHeight="1" x14ac:dyDescent="0.3">
      <c r="A86" s="152" t="s">
        <v>100</v>
      </c>
      <c r="B86" s="153">
        <f>SUM('[1]ПОЛНАЯ СЕБЕСТОИМОСТЬ ВОДА 2020'!B228:D228)/3</f>
        <v>79.353250000000003</v>
      </c>
      <c r="C86" s="154"/>
      <c r="D86" s="155"/>
      <c r="E86" s="156">
        <f>SUM('[1]ПОЛНАЯ СЕБЕСТОИМОСТЬ ВОДА 2020'!E228:G228)</f>
        <v>39.770000000000003</v>
      </c>
      <c r="F86" s="157"/>
      <c r="G86" s="158"/>
      <c r="H86" s="159">
        <v>0</v>
      </c>
      <c r="I86" s="160"/>
      <c r="J86" s="161"/>
      <c r="K86" s="153">
        <f>SUM(B86)</f>
        <v>79.353250000000003</v>
      </c>
      <c r="L86" s="154"/>
      <c r="M86" s="155"/>
      <c r="N86" s="156">
        <f>SUM('[1]ПОЛНАЯ СЕБЕСТОИМОСТЬ ВОДА 2020'!H228:J228)</f>
        <v>69.587000000000003</v>
      </c>
      <c r="O86" s="157"/>
      <c r="P86" s="158"/>
      <c r="Q86" s="162">
        <v>0</v>
      </c>
      <c r="R86" s="163"/>
      <c r="S86" s="164"/>
      <c r="T86" s="153">
        <f>SUM(K86)</f>
        <v>79.353250000000003</v>
      </c>
      <c r="U86" s="154"/>
      <c r="V86" s="155"/>
      <c r="W86" s="156">
        <f>SUM('[1]ПОЛНАЯ СЕБЕСТОИМОСТЬ ВОДА 2020'!K228:M228)</f>
        <v>70.034000000000006</v>
      </c>
      <c r="X86" s="157"/>
      <c r="Y86" s="158"/>
      <c r="Z86" s="159">
        <v>0</v>
      </c>
      <c r="AA86" s="160"/>
      <c r="AB86" s="161"/>
      <c r="AC86" s="165">
        <f>SUM(B86+K86+T86)</f>
        <v>238.05975000000001</v>
      </c>
      <c r="AD86" s="166"/>
      <c r="AE86" s="167"/>
      <c r="AF86" s="165">
        <f>SUM(E86+N86+W86)</f>
        <v>179.39100000000002</v>
      </c>
      <c r="AG86" s="166"/>
      <c r="AH86" s="167"/>
      <c r="AI86" s="165">
        <f>SUM(H86+Q86+Z86)</f>
        <v>0</v>
      </c>
      <c r="AJ86" s="166"/>
      <c r="AK86" s="167"/>
      <c r="AL86" s="168">
        <f>SUM(AF86-AC86)</f>
        <v>-58.668749999999989</v>
      </c>
      <c r="AM86" s="169"/>
      <c r="AN86" s="170"/>
      <c r="AO86" s="153">
        <f>SUM(T86)</f>
        <v>79.353250000000003</v>
      </c>
      <c r="AP86" s="154"/>
      <c r="AQ86" s="155"/>
      <c r="AR86" s="153">
        <f>SUM('[1]ПОЛНАЯ СЕБЕСТОИМОСТЬ ВОДА 2020'!T228:V228)</f>
        <v>68.8</v>
      </c>
      <c r="AS86" s="154"/>
      <c r="AT86" s="155"/>
      <c r="AU86" s="162"/>
      <c r="AV86" s="163"/>
      <c r="AW86" s="164"/>
      <c r="AX86" s="153">
        <f>SUM(AO86)</f>
        <v>79.353250000000003</v>
      </c>
      <c r="AY86" s="154"/>
      <c r="AZ86" s="155"/>
      <c r="BA86" s="156">
        <f>SUM('[1]ПОЛНАЯ СЕБЕСТОИМОСТЬ ВОДА 2020'!W228:Y228)</f>
        <v>0</v>
      </c>
      <c r="BB86" s="157"/>
      <c r="BC86" s="158"/>
      <c r="BD86" s="162">
        <v>0</v>
      </c>
      <c r="BE86" s="163"/>
      <c r="BF86" s="164"/>
      <c r="BG86" s="153">
        <f>SUM(AX86)</f>
        <v>79.353250000000003</v>
      </c>
      <c r="BH86" s="154"/>
      <c r="BI86" s="155"/>
      <c r="BJ86" s="156">
        <f>SUM('[1]ПОЛНАЯ СЕБЕСТОИМОСТЬ ВОДА 2020'!Z228:AB228)</f>
        <v>0</v>
      </c>
      <c r="BK86" s="157"/>
      <c r="BL86" s="158"/>
      <c r="BM86" s="159"/>
      <c r="BN86" s="160"/>
      <c r="BO86" s="161"/>
      <c r="BP86" s="165">
        <f>SUM(AO86+AX86+BG86)</f>
        <v>238.05975000000001</v>
      </c>
      <c r="BQ86" s="166"/>
      <c r="BR86" s="167"/>
      <c r="BS86" s="165">
        <f>SUM(AR86+BA86+BJ86)</f>
        <v>68.8</v>
      </c>
      <c r="BT86" s="166"/>
      <c r="BU86" s="167"/>
      <c r="BV86" s="165">
        <f>SUM(AU86+BD86+BM86)</f>
        <v>0</v>
      </c>
      <c r="BW86" s="166"/>
      <c r="BX86" s="167"/>
      <c r="BY86" s="168">
        <f>SUM(BS86-BP86)</f>
        <v>-169.25975</v>
      </c>
      <c r="BZ86" s="169"/>
      <c r="CA86" s="170"/>
      <c r="CB86" s="165">
        <f>SUM(AC86+BP86)</f>
        <v>476.11950000000002</v>
      </c>
      <c r="CC86" s="166"/>
      <c r="CD86" s="167"/>
      <c r="CE86" s="165">
        <f>SUM(AF86+BS86)</f>
        <v>248.19100000000003</v>
      </c>
      <c r="CF86" s="166"/>
      <c r="CG86" s="167"/>
      <c r="CH86" s="165">
        <f>SUM(AI86+BV86)</f>
        <v>0</v>
      </c>
      <c r="CI86" s="166"/>
      <c r="CJ86" s="167"/>
      <c r="CK86" s="168">
        <f>SUM(CE86-CB86)</f>
        <v>-227.92849999999999</v>
      </c>
      <c r="CL86" s="169"/>
      <c r="CM86" s="170"/>
      <c r="CN86" s="153">
        <f>SUM('[1]ПОЛНАЯ СЕБЕСТОИМОСТЬ ВОДА 2020'!AO228:AQ228)/3</f>
        <v>79.353250000000003</v>
      </c>
      <c r="CO86" s="154"/>
      <c r="CP86" s="155"/>
      <c r="CQ86" s="156">
        <f>SUM('[1]ПОЛНАЯ СЕБЕСТОИМОСТЬ ВОДА 2020'!AR228:AT228)</f>
        <v>0</v>
      </c>
      <c r="CR86" s="157"/>
      <c r="CS86" s="158"/>
      <c r="CT86" s="159">
        <v>0</v>
      </c>
      <c r="CU86" s="160"/>
      <c r="CV86" s="161"/>
      <c r="CW86" s="153">
        <f>SUM(CN86)</f>
        <v>79.353250000000003</v>
      </c>
      <c r="CX86" s="154"/>
      <c r="CY86" s="155"/>
      <c r="CZ86" s="156">
        <f>SUM('[1]ПОЛНАЯ СЕБЕСТОИМОСТЬ ВОДА 2020'!AU228:AW228)</f>
        <v>0</v>
      </c>
      <c r="DA86" s="157"/>
      <c r="DB86" s="158"/>
      <c r="DC86" s="162">
        <v>0</v>
      </c>
      <c r="DD86" s="163"/>
      <c r="DE86" s="164"/>
      <c r="DF86" s="153">
        <f>SUM(CW86)</f>
        <v>79.353250000000003</v>
      </c>
      <c r="DG86" s="154"/>
      <c r="DH86" s="155"/>
      <c r="DI86" s="156">
        <f>SUM('[1]ПОЛНАЯ СЕБЕСТОИМОСТЬ ВОДА 2020'!AX228:AZ228)</f>
        <v>0</v>
      </c>
      <c r="DJ86" s="157"/>
      <c r="DK86" s="158"/>
      <c r="DL86" s="159">
        <v>0</v>
      </c>
      <c r="DM86" s="160"/>
      <c r="DN86" s="161"/>
      <c r="DO86" s="165">
        <f>SUM(CN86+CW86+DF86)</f>
        <v>238.05975000000001</v>
      </c>
      <c r="DP86" s="166"/>
      <c r="DQ86" s="167"/>
      <c r="DR86" s="165">
        <f>SUM(CQ86+CZ86+DI86)</f>
        <v>0</v>
      </c>
      <c r="DS86" s="166"/>
      <c r="DT86" s="167"/>
      <c r="DU86" s="165">
        <f>SUM(CT86+DC86+DL86)</f>
        <v>0</v>
      </c>
      <c r="DV86" s="166"/>
      <c r="DW86" s="167"/>
      <c r="DX86" s="168">
        <f>SUM(DR86-DO86)</f>
        <v>-238.05975000000001</v>
      </c>
      <c r="DY86" s="169"/>
      <c r="DZ86" s="170"/>
      <c r="EA86" s="165">
        <f>SUM(CB86+DO86)</f>
        <v>714.17925000000002</v>
      </c>
      <c r="EB86" s="166"/>
      <c r="EC86" s="167"/>
      <c r="ED86" s="165">
        <f>SUM(CE86+DR86)</f>
        <v>248.19100000000003</v>
      </c>
      <c r="EE86" s="166"/>
      <c r="EF86" s="167"/>
      <c r="EG86" s="165">
        <f>SUM(CH86+DU86)</f>
        <v>0</v>
      </c>
      <c r="EH86" s="166"/>
      <c r="EI86" s="167"/>
      <c r="EJ86" s="168">
        <f>SUM(ED86-EA86)</f>
        <v>-465.98824999999999</v>
      </c>
      <c r="EK86" s="169"/>
      <c r="EL86" s="170"/>
      <c r="EM86" s="156">
        <f>SUM('[1]ПОЛНАЯ СЕБЕСТОИМОСТЬ ВОДА 2020'!BM228:BO228)/3</f>
        <v>79.353250000000003</v>
      </c>
      <c r="EN86" s="157"/>
      <c r="EO86" s="158"/>
      <c r="EP86" s="156">
        <f>SUM('[1]ПОЛНАЯ СЕБЕСТОИМОСТЬ ВОДА 2020'!BP228:BR228)</f>
        <v>0</v>
      </c>
      <c r="EQ86" s="157"/>
      <c r="ER86" s="158"/>
      <c r="ES86" s="159">
        <v>72.7</v>
      </c>
      <c r="ET86" s="160"/>
      <c r="EU86" s="161"/>
      <c r="EV86" s="153">
        <f>SUM(EM86)</f>
        <v>79.353250000000003</v>
      </c>
      <c r="EW86" s="154"/>
      <c r="EX86" s="155"/>
      <c r="EY86" s="156">
        <f>SUM('[1]ПОЛНАЯ СЕБЕСТОИМОСТЬ ВОДА 2020'!BS228:BU228)</f>
        <v>0</v>
      </c>
      <c r="EZ86" s="157"/>
      <c r="FA86" s="158"/>
      <c r="FB86" s="162">
        <v>125.97</v>
      </c>
      <c r="FC86" s="163"/>
      <c r="FD86" s="164"/>
      <c r="FE86" s="153">
        <f>SUM(EV86)</f>
        <v>79.353250000000003</v>
      </c>
      <c r="FF86" s="154"/>
      <c r="FG86" s="155"/>
      <c r="FH86" s="156">
        <f>SUM('[1]ПОЛНАЯ СЕБЕСТОИМОСТЬ ВОДА 2020'!BV228:BX228)</f>
        <v>0</v>
      </c>
      <c r="FI86" s="157"/>
      <c r="FJ86" s="158"/>
      <c r="FK86" s="159">
        <v>29.89</v>
      </c>
      <c r="FL86" s="160"/>
      <c r="FM86" s="161"/>
      <c r="FN86" s="165">
        <f>SUM(EM86+EV86+FE86)</f>
        <v>238.05975000000001</v>
      </c>
      <c r="FO86" s="166"/>
      <c r="FP86" s="167"/>
      <c r="FQ86" s="165">
        <f>SUM(EP86+EY86+FH86)</f>
        <v>0</v>
      </c>
      <c r="FR86" s="166"/>
      <c r="FS86" s="167"/>
      <c r="FT86" s="165">
        <f>SUM(ES86+FB86+FK86)</f>
        <v>228.56</v>
      </c>
      <c r="FU86" s="166"/>
      <c r="FV86" s="167"/>
      <c r="FW86" s="168">
        <f>SUM(FQ86-FN86)</f>
        <v>-238.05975000000001</v>
      </c>
      <c r="FX86" s="169"/>
      <c r="FY86" s="170"/>
      <c r="FZ86" s="165">
        <f>SUM(EA86+FN86)</f>
        <v>952.23900000000003</v>
      </c>
      <c r="GA86" s="166"/>
      <c r="GB86" s="167"/>
      <c r="GC86" s="165">
        <f>SUM(ED86+FQ86)</f>
        <v>248.19100000000003</v>
      </c>
      <c r="GD86" s="166"/>
      <c r="GE86" s="167"/>
      <c r="GF86" s="165">
        <f>SUM(EG86+FT86)</f>
        <v>228.56</v>
      </c>
      <c r="GG86" s="166"/>
      <c r="GH86" s="167"/>
      <c r="GI86" s="168">
        <f>SUM(GC86-FZ86)</f>
        <v>-704.048</v>
      </c>
      <c r="GJ86" s="169"/>
      <c r="GK86" s="170"/>
      <c r="GL86" s="135"/>
      <c r="GM86" s="9"/>
    </row>
    <row r="87" spans="1:195" ht="35.25" customHeight="1" x14ac:dyDescent="0.3">
      <c r="A87" s="47" t="s">
        <v>101</v>
      </c>
      <c r="B87" s="153">
        <f>SUM('[1]ПОЛНАЯ СЕБЕСТОИМОСТЬ ВОДА 2020'!B229:D229)/3</f>
        <v>0</v>
      </c>
      <c r="C87" s="154"/>
      <c r="D87" s="155"/>
      <c r="E87" s="156">
        <f>SUM('[1]ПОЛНАЯ СЕБЕСТОИМОСТЬ ВОДА 2020'!E229:G229)</f>
        <v>0</v>
      </c>
      <c r="F87" s="157"/>
      <c r="G87" s="158"/>
      <c r="H87" s="159">
        <v>0</v>
      </c>
      <c r="I87" s="160"/>
      <c r="J87" s="161"/>
      <c r="K87" s="153">
        <f>SUM(B87)</f>
        <v>0</v>
      </c>
      <c r="L87" s="154"/>
      <c r="M87" s="155"/>
      <c r="N87" s="156">
        <f>SUM('[1]ПОЛНАЯ СЕБЕСТОИМОСТЬ ВОДА 2020'!H229:J229)</f>
        <v>94.6</v>
      </c>
      <c r="O87" s="157"/>
      <c r="P87" s="158"/>
      <c r="Q87" s="162">
        <v>0</v>
      </c>
      <c r="R87" s="163"/>
      <c r="S87" s="164"/>
      <c r="T87" s="153">
        <f>SUM(K87)</f>
        <v>0</v>
      </c>
      <c r="U87" s="154"/>
      <c r="V87" s="155"/>
      <c r="W87" s="156">
        <f>SUM('[1]ПОЛНАЯ СЕБЕСТОИМОСТЬ ВОДА 2020'!K229:M229)</f>
        <v>0</v>
      </c>
      <c r="X87" s="157"/>
      <c r="Y87" s="158"/>
      <c r="Z87" s="159">
        <v>0</v>
      </c>
      <c r="AA87" s="160"/>
      <c r="AB87" s="161"/>
      <c r="AC87" s="165">
        <f>SUM(B87+K87+T87)</f>
        <v>0</v>
      </c>
      <c r="AD87" s="166"/>
      <c r="AE87" s="167"/>
      <c r="AF87" s="165">
        <f>SUM(E87+N87+W87)</f>
        <v>94.6</v>
      </c>
      <c r="AG87" s="166"/>
      <c r="AH87" s="167"/>
      <c r="AI87" s="165">
        <f>SUM(H87+Q87+Z87)</f>
        <v>0</v>
      </c>
      <c r="AJ87" s="166"/>
      <c r="AK87" s="167"/>
      <c r="AL87" s="168">
        <f>SUM(AF87-AC87)</f>
        <v>94.6</v>
      </c>
      <c r="AM87" s="169"/>
      <c r="AN87" s="170"/>
      <c r="AO87" s="153">
        <f>SUM(T87)</f>
        <v>0</v>
      </c>
      <c r="AP87" s="154"/>
      <c r="AQ87" s="155"/>
      <c r="AR87" s="153">
        <f>SUM('[1]ПОЛНАЯ СЕБЕСТОИМОСТЬ ВОДА 2020'!T229:V229)</f>
        <v>0</v>
      </c>
      <c r="AS87" s="154"/>
      <c r="AT87" s="155"/>
      <c r="AU87" s="162">
        <v>45</v>
      </c>
      <c r="AV87" s="163"/>
      <c r="AW87" s="164"/>
      <c r="AX87" s="153">
        <f>SUM(AO87)</f>
        <v>0</v>
      </c>
      <c r="AY87" s="154"/>
      <c r="AZ87" s="155"/>
      <c r="BA87" s="156">
        <f>SUM('[1]ПОЛНАЯ СЕБЕСТОИМОСТЬ ВОДА 2020'!W229:Y229)</f>
        <v>0</v>
      </c>
      <c r="BB87" s="157"/>
      <c r="BC87" s="158"/>
      <c r="BD87" s="162">
        <v>0</v>
      </c>
      <c r="BE87" s="163"/>
      <c r="BF87" s="164"/>
      <c r="BG87" s="153">
        <f>SUM(AX87)</f>
        <v>0</v>
      </c>
      <c r="BH87" s="154"/>
      <c r="BI87" s="155"/>
      <c r="BJ87" s="156">
        <f>SUM('[1]ПОЛНАЯ СЕБЕСТОИМОСТЬ ВОДА 2020'!Z229:AB229)</f>
        <v>0</v>
      </c>
      <c r="BK87" s="157"/>
      <c r="BL87" s="158"/>
      <c r="BM87" s="159"/>
      <c r="BN87" s="160"/>
      <c r="BO87" s="161"/>
      <c r="BP87" s="165">
        <f>SUM(AO87+AX87+BG87)</f>
        <v>0</v>
      </c>
      <c r="BQ87" s="166"/>
      <c r="BR87" s="167"/>
      <c r="BS87" s="165">
        <f>SUM(AR87+BA87+BJ87)</f>
        <v>0</v>
      </c>
      <c r="BT87" s="166"/>
      <c r="BU87" s="167"/>
      <c r="BV87" s="165">
        <f>SUM(AU87+BD87+BM87)</f>
        <v>45</v>
      </c>
      <c r="BW87" s="166"/>
      <c r="BX87" s="167"/>
      <c r="BY87" s="168">
        <f>SUM(BS87-BP87)</f>
        <v>0</v>
      </c>
      <c r="BZ87" s="169"/>
      <c r="CA87" s="170"/>
      <c r="CB87" s="165">
        <f>SUM(AC87+BP87)</f>
        <v>0</v>
      </c>
      <c r="CC87" s="166"/>
      <c r="CD87" s="167"/>
      <c r="CE87" s="165">
        <f>SUM(AF87+BS87)</f>
        <v>94.6</v>
      </c>
      <c r="CF87" s="166"/>
      <c r="CG87" s="167"/>
      <c r="CH87" s="165">
        <f>SUM(AI87+BV87)</f>
        <v>45</v>
      </c>
      <c r="CI87" s="166"/>
      <c r="CJ87" s="167"/>
      <c r="CK87" s="168">
        <f>SUM(CE87-CB87)</f>
        <v>94.6</v>
      </c>
      <c r="CL87" s="169"/>
      <c r="CM87" s="170"/>
      <c r="CN87" s="153">
        <f>SUM('[1]ПОЛНАЯ СЕБЕСТОИМОСТЬ ВОДА 2020'!AO229:AQ229)/3</f>
        <v>0</v>
      </c>
      <c r="CO87" s="154"/>
      <c r="CP87" s="155"/>
      <c r="CQ87" s="156">
        <f>SUM('[1]ПОЛНАЯ СЕБЕСТОИМОСТЬ ВОДА 2020'!AR229:AT229)</f>
        <v>0</v>
      </c>
      <c r="CR87" s="157"/>
      <c r="CS87" s="158"/>
      <c r="CT87" s="159">
        <v>0</v>
      </c>
      <c r="CU87" s="160"/>
      <c r="CV87" s="161"/>
      <c r="CW87" s="153">
        <f>SUM(CN87)</f>
        <v>0</v>
      </c>
      <c r="CX87" s="154"/>
      <c r="CY87" s="155"/>
      <c r="CZ87" s="156">
        <f>SUM('[1]ПОЛНАЯ СЕБЕСТОИМОСТЬ ВОДА 2020'!AU229:AW229)</f>
        <v>0</v>
      </c>
      <c r="DA87" s="157"/>
      <c r="DB87" s="158"/>
      <c r="DC87" s="162">
        <v>0</v>
      </c>
      <c r="DD87" s="163"/>
      <c r="DE87" s="164"/>
      <c r="DF87" s="153">
        <f>SUM(CW87)</f>
        <v>0</v>
      </c>
      <c r="DG87" s="154"/>
      <c r="DH87" s="155"/>
      <c r="DI87" s="156">
        <f>SUM('[1]ПОЛНАЯ СЕБЕСТОИМОСТЬ ВОДА 2020'!AX229:AZ229)</f>
        <v>0</v>
      </c>
      <c r="DJ87" s="157"/>
      <c r="DK87" s="158"/>
      <c r="DL87" s="159">
        <v>0</v>
      </c>
      <c r="DM87" s="160"/>
      <c r="DN87" s="161"/>
      <c r="DO87" s="165">
        <f>SUM(CN87+CW87+DF87)</f>
        <v>0</v>
      </c>
      <c r="DP87" s="166"/>
      <c r="DQ87" s="167"/>
      <c r="DR87" s="165">
        <f>SUM(CQ87+CZ87+DI87)</f>
        <v>0</v>
      </c>
      <c r="DS87" s="166"/>
      <c r="DT87" s="167"/>
      <c r="DU87" s="165">
        <f>SUM(CT87+DC87+DL87)</f>
        <v>0</v>
      </c>
      <c r="DV87" s="166"/>
      <c r="DW87" s="167"/>
      <c r="DX87" s="168">
        <f>SUM(DR87-DO87)</f>
        <v>0</v>
      </c>
      <c r="DY87" s="169"/>
      <c r="DZ87" s="170"/>
      <c r="EA87" s="165">
        <f>SUM(CB87+DO87)</f>
        <v>0</v>
      </c>
      <c r="EB87" s="166"/>
      <c r="EC87" s="167"/>
      <c r="ED87" s="165">
        <f>SUM(CE87+DR87)</f>
        <v>94.6</v>
      </c>
      <c r="EE87" s="166"/>
      <c r="EF87" s="167"/>
      <c r="EG87" s="165">
        <f>SUM(CH87+DU87)</f>
        <v>45</v>
      </c>
      <c r="EH87" s="166"/>
      <c r="EI87" s="167"/>
      <c r="EJ87" s="168">
        <f>SUM(ED87-EA87)</f>
        <v>94.6</v>
      </c>
      <c r="EK87" s="169"/>
      <c r="EL87" s="170"/>
      <c r="EM87" s="156">
        <f>SUM('[1]ПОЛНАЯ СЕБЕСТОИМОСТЬ ВОДА 2020'!BM229:BO229)/3</f>
        <v>0</v>
      </c>
      <c r="EN87" s="157"/>
      <c r="EO87" s="158"/>
      <c r="EP87" s="156">
        <f>SUM('[1]ПОЛНАЯ СЕБЕСТОИМОСТЬ ВОДА 2020'!BP229:BR229)</f>
        <v>0</v>
      </c>
      <c r="EQ87" s="157"/>
      <c r="ER87" s="158"/>
      <c r="ES87" s="159">
        <v>0</v>
      </c>
      <c r="ET87" s="160"/>
      <c r="EU87" s="161"/>
      <c r="EV87" s="153">
        <f>SUM(EM87)</f>
        <v>0</v>
      </c>
      <c r="EW87" s="154"/>
      <c r="EX87" s="155"/>
      <c r="EY87" s="156">
        <f>SUM('[1]ПОЛНАЯ СЕБЕСТОИМОСТЬ ВОДА 2020'!BS229:BU229)</f>
        <v>0</v>
      </c>
      <c r="EZ87" s="157"/>
      <c r="FA87" s="158"/>
      <c r="FB87" s="162">
        <v>12.6</v>
      </c>
      <c r="FC87" s="163"/>
      <c r="FD87" s="164"/>
      <c r="FE87" s="153">
        <f>SUM(EV87)</f>
        <v>0</v>
      </c>
      <c r="FF87" s="154"/>
      <c r="FG87" s="155"/>
      <c r="FH87" s="156">
        <f>SUM('[1]ПОЛНАЯ СЕБЕСТОИМОСТЬ ВОДА 2020'!BV229:BX229)</f>
        <v>0</v>
      </c>
      <c r="FI87" s="157"/>
      <c r="FJ87" s="158"/>
      <c r="FK87" s="159">
        <v>12.6</v>
      </c>
      <c r="FL87" s="160"/>
      <c r="FM87" s="161"/>
      <c r="FN87" s="165">
        <f>SUM(EM87+EV87+FE87)</f>
        <v>0</v>
      </c>
      <c r="FO87" s="166"/>
      <c r="FP87" s="167"/>
      <c r="FQ87" s="165">
        <f>SUM(EP87+EY87+FH87)</f>
        <v>0</v>
      </c>
      <c r="FR87" s="166"/>
      <c r="FS87" s="167"/>
      <c r="FT87" s="165">
        <f>SUM(ES87+FB87+FK87)</f>
        <v>25.2</v>
      </c>
      <c r="FU87" s="166"/>
      <c r="FV87" s="167"/>
      <c r="FW87" s="168">
        <f>SUM(FQ87-FN87)</f>
        <v>0</v>
      </c>
      <c r="FX87" s="169"/>
      <c r="FY87" s="170"/>
      <c r="FZ87" s="165">
        <f>SUM(EA87+FN87)</f>
        <v>0</v>
      </c>
      <c r="GA87" s="166"/>
      <c r="GB87" s="167"/>
      <c r="GC87" s="165">
        <f>SUM(ED87+FQ87)</f>
        <v>94.6</v>
      </c>
      <c r="GD87" s="166"/>
      <c r="GE87" s="167"/>
      <c r="GF87" s="165">
        <f>SUM(EG87+FT87)</f>
        <v>70.2</v>
      </c>
      <c r="GG87" s="166"/>
      <c r="GH87" s="167"/>
      <c r="GI87" s="168">
        <f>SUM(GC87-FZ87)</f>
        <v>94.6</v>
      </c>
      <c r="GJ87" s="169"/>
      <c r="GK87" s="170"/>
      <c r="GL87" s="135"/>
      <c r="GM87" s="9"/>
    </row>
    <row r="88" spans="1:195" ht="36" customHeight="1" x14ac:dyDescent="0.3">
      <c r="A88" s="47" t="s">
        <v>102</v>
      </c>
      <c r="B88" s="153">
        <f>SUM('[1]ПОЛНАЯ СЕБЕСТОИМОСТЬ ВОДА 2020'!B230:D230)/3</f>
        <v>0</v>
      </c>
      <c r="C88" s="154"/>
      <c r="D88" s="155"/>
      <c r="E88" s="156">
        <f>SUM('[1]ПОЛНАЯ СЕБЕСТОИМОСТЬ ВОДА 2020'!E230:G230)</f>
        <v>30.936</v>
      </c>
      <c r="F88" s="157"/>
      <c r="G88" s="158"/>
      <c r="H88" s="159">
        <v>76.010000000000005</v>
      </c>
      <c r="I88" s="160"/>
      <c r="J88" s="161"/>
      <c r="K88" s="153">
        <f>SUM(B88)</f>
        <v>0</v>
      </c>
      <c r="L88" s="154"/>
      <c r="M88" s="155"/>
      <c r="N88" s="156">
        <f>SUM('[1]ПОЛНАЯ СЕБЕСТОИМОСТЬ ВОДА 2020'!H230:J230)</f>
        <v>41.798000000000002</v>
      </c>
      <c r="O88" s="157"/>
      <c r="P88" s="158"/>
      <c r="Q88" s="162">
        <v>162.63</v>
      </c>
      <c r="R88" s="163"/>
      <c r="S88" s="164"/>
      <c r="T88" s="153">
        <f>SUM(K88)</f>
        <v>0</v>
      </c>
      <c r="U88" s="154"/>
      <c r="V88" s="155"/>
      <c r="W88" s="156">
        <f>SUM('[1]ПОЛНАЯ СЕБЕСТОИМОСТЬ ВОДА 2020'!K230:M230)</f>
        <v>30.712</v>
      </c>
      <c r="X88" s="157"/>
      <c r="Y88" s="158"/>
      <c r="Z88" s="159">
        <v>166.96</v>
      </c>
      <c r="AA88" s="160"/>
      <c r="AB88" s="161"/>
      <c r="AC88" s="165">
        <f>SUM(B88+K88+T88)</f>
        <v>0</v>
      </c>
      <c r="AD88" s="166"/>
      <c r="AE88" s="167"/>
      <c r="AF88" s="165">
        <f>SUM(E88+N88+W88)</f>
        <v>103.44600000000001</v>
      </c>
      <c r="AG88" s="166"/>
      <c r="AH88" s="167"/>
      <c r="AI88" s="165">
        <f>SUM(H88+Q88+Z88)</f>
        <v>405.6</v>
      </c>
      <c r="AJ88" s="166"/>
      <c r="AK88" s="167"/>
      <c r="AL88" s="168">
        <f>SUM(AF88-AC88)</f>
        <v>103.44600000000001</v>
      </c>
      <c r="AM88" s="169"/>
      <c r="AN88" s="170"/>
      <c r="AO88" s="153">
        <f>SUM(T88)</f>
        <v>0</v>
      </c>
      <c r="AP88" s="154"/>
      <c r="AQ88" s="155"/>
      <c r="AR88" s="153">
        <f>SUM('[1]ПОЛНАЯ СЕБЕСТОИМОСТЬ ВОДА 2020'!T230:V230)</f>
        <v>13.393000000000001</v>
      </c>
      <c r="AS88" s="154"/>
      <c r="AT88" s="155"/>
      <c r="AU88" s="162">
        <v>32.46</v>
      </c>
      <c r="AV88" s="163"/>
      <c r="AW88" s="164"/>
      <c r="AX88" s="153">
        <f>SUM(AO88)</f>
        <v>0</v>
      </c>
      <c r="AY88" s="154"/>
      <c r="AZ88" s="155"/>
      <c r="BA88" s="156">
        <f>SUM('[1]ПОЛНАЯ СЕБЕСТОИМОСТЬ ВОДА 2020'!W230:Y230)</f>
        <v>0</v>
      </c>
      <c r="BB88" s="157"/>
      <c r="BC88" s="158"/>
      <c r="BD88" s="162">
        <v>24.96</v>
      </c>
      <c r="BE88" s="163"/>
      <c r="BF88" s="164"/>
      <c r="BG88" s="153">
        <f>SUM(AX88)</f>
        <v>0</v>
      </c>
      <c r="BH88" s="154"/>
      <c r="BI88" s="155"/>
      <c r="BJ88" s="156">
        <f>SUM('[1]ПОЛНАЯ СЕБЕСТОИМОСТЬ ВОДА 2020'!Z230:AB230)</f>
        <v>0</v>
      </c>
      <c r="BK88" s="157"/>
      <c r="BL88" s="158"/>
      <c r="BM88" s="159">
        <v>54.82</v>
      </c>
      <c r="BN88" s="160"/>
      <c r="BO88" s="161"/>
      <c r="BP88" s="165">
        <f>SUM(AO88+AX88+BG88)</f>
        <v>0</v>
      </c>
      <c r="BQ88" s="166"/>
      <c r="BR88" s="167"/>
      <c r="BS88" s="165">
        <f>SUM(AR88+BA88+BJ88)</f>
        <v>13.393000000000001</v>
      </c>
      <c r="BT88" s="166"/>
      <c r="BU88" s="167"/>
      <c r="BV88" s="165">
        <f>SUM(AU88+BD88+BM88)</f>
        <v>112.24000000000001</v>
      </c>
      <c r="BW88" s="166"/>
      <c r="BX88" s="167"/>
      <c r="BY88" s="168">
        <f>SUM(BS88-BP88)</f>
        <v>13.393000000000001</v>
      </c>
      <c r="BZ88" s="169"/>
      <c r="CA88" s="170"/>
      <c r="CB88" s="165">
        <f>SUM(AC88+BP88)</f>
        <v>0</v>
      </c>
      <c r="CC88" s="166"/>
      <c r="CD88" s="167"/>
      <c r="CE88" s="165">
        <f>SUM(AF88+BS88)</f>
        <v>116.83900000000001</v>
      </c>
      <c r="CF88" s="166"/>
      <c r="CG88" s="167"/>
      <c r="CH88" s="165">
        <f>SUM(AI88+BV88)</f>
        <v>517.84</v>
      </c>
      <c r="CI88" s="166"/>
      <c r="CJ88" s="167"/>
      <c r="CK88" s="168">
        <f>SUM(CE88-CB88)</f>
        <v>116.83900000000001</v>
      </c>
      <c r="CL88" s="169"/>
      <c r="CM88" s="170"/>
      <c r="CN88" s="153">
        <f>SUM('[1]ПОЛНАЯ СЕБЕСТОИМОСТЬ ВОДА 2020'!AO230:AQ230)/3</f>
        <v>0</v>
      </c>
      <c r="CO88" s="154"/>
      <c r="CP88" s="155"/>
      <c r="CQ88" s="156">
        <f>SUM('[1]ПОЛНАЯ СЕБЕСТОИМОСТЬ ВОДА 2020'!AR230:AT230)</f>
        <v>0</v>
      </c>
      <c r="CR88" s="157"/>
      <c r="CS88" s="158"/>
      <c r="CT88" s="159">
        <v>81.3</v>
      </c>
      <c r="CU88" s="160"/>
      <c r="CV88" s="161"/>
      <c r="CW88" s="153">
        <f>SUM(CN88)</f>
        <v>0</v>
      </c>
      <c r="CX88" s="154"/>
      <c r="CY88" s="155"/>
      <c r="CZ88" s="156">
        <f>SUM('[1]ПОЛНАЯ СЕБЕСТОИМОСТЬ ВОДА 2020'!AU230:AW230)</f>
        <v>0</v>
      </c>
      <c r="DA88" s="157"/>
      <c r="DB88" s="158"/>
      <c r="DC88" s="162">
        <v>52.53</v>
      </c>
      <c r="DD88" s="163"/>
      <c r="DE88" s="164"/>
      <c r="DF88" s="153">
        <f>SUM(CW88)</f>
        <v>0</v>
      </c>
      <c r="DG88" s="154"/>
      <c r="DH88" s="155"/>
      <c r="DI88" s="156">
        <f>SUM('[1]ПОЛНАЯ СЕБЕСТОИМОСТЬ ВОДА 2020'!AX230:AZ230)</f>
        <v>0</v>
      </c>
      <c r="DJ88" s="157"/>
      <c r="DK88" s="158"/>
      <c r="DL88" s="159">
        <v>13.54</v>
      </c>
      <c r="DM88" s="160"/>
      <c r="DN88" s="161"/>
      <c r="DO88" s="165">
        <f>SUM(CN88+CW88+DF88)</f>
        <v>0</v>
      </c>
      <c r="DP88" s="166"/>
      <c r="DQ88" s="167"/>
      <c r="DR88" s="165">
        <f>SUM(CQ88+CZ88+DI88)</f>
        <v>0</v>
      </c>
      <c r="DS88" s="166"/>
      <c r="DT88" s="167"/>
      <c r="DU88" s="165">
        <f>SUM(CT88+DC88+DL88)</f>
        <v>147.36999999999998</v>
      </c>
      <c r="DV88" s="166"/>
      <c r="DW88" s="167"/>
      <c r="DX88" s="168">
        <f>SUM(DR88-DO88)</f>
        <v>0</v>
      </c>
      <c r="DY88" s="169"/>
      <c r="DZ88" s="170"/>
      <c r="EA88" s="165">
        <f>SUM(CB88+DO88)</f>
        <v>0</v>
      </c>
      <c r="EB88" s="166"/>
      <c r="EC88" s="167"/>
      <c r="ED88" s="165">
        <f>SUM(CE88+DR88)</f>
        <v>116.83900000000001</v>
      </c>
      <c r="EE88" s="166"/>
      <c r="EF88" s="167"/>
      <c r="EG88" s="165">
        <f>SUM(CH88+DU88)</f>
        <v>665.21</v>
      </c>
      <c r="EH88" s="166"/>
      <c r="EI88" s="167"/>
      <c r="EJ88" s="168">
        <f>SUM(ED88-EA88)</f>
        <v>116.83900000000001</v>
      </c>
      <c r="EK88" s="169"/>
      <c r="EL88" s="170"/>
      <c r="EM88" s="156">
        <f>SUM('[1]ПОЛНАЯ СЕБЕСТОИМОСТЬ ВОДА 2020'!BM230:BO230)/3</f>
        <v>0</v>
      </c>
      <c r="EN88" s="157"/>
      <c r="EO88" s="158"/>
      <c r="EP88" s="156">
        <f>SUM('[1]ПОЛНАЯ СЕБЕСТОИМОСТЬ ВОДА 2020'!BP230:BR230)</f>
        <v>0</v>
      </c>
      <c r="EQ88" s="157"/>
      <c r="ER88" s="158"/>
      <c r="ES88" s="159">
        <v>124.36</v>
      </c>
      <c r="ET88" s="160"/>
      <c r="EU88" s="161"/>
      <c r="EV88" s="153">
        <f>SUM(EM88)</f>
        <v>0</v>
      </c>
      <c r="EW88" s="154"/>
      <c r="EX88" s="155"/>
      <c r="EY88" s="156">
        <f>SUM('[1]ПОЛНАЯ СЕБЕСТОИМОСТЬ ВОДА 2020'!BS230:BU230)</f>
        <v>0</v>
      </c>
      <c r="EZ88" s="157"/>
      <c r="FA88" s="158"/>
      <c r="FB88" s="162">
        <v>67.989999999999995</v>
      </c>
      <c r="FC88" s="163"/>
      <c r="FD88" s="164"/>
      <c r="FE88" s="153">
        <f>SUM(EV88)</f>
        <v>0</v>
      </c>
      <c r="FF88" s="154"/>
      <c r="FG88" s="155"/>
      <c r="FH88" s="156">
        <f>SUM('[1]ПОЛНАЯ СЕБЕСТОИМОСТЬ ВОДА 2020'!BV230:BX230)</f>
        <v>0</v>
      </c>
      <c r="FI88" s="157"/>
      <c r="FJ88" s="158"/>
      <c r="FK88" s="159">
        <v>150.46</v>
      </c>
      <c r="FL88" s="160"/>
      <c r="FM88" s="161"/>
      <c r="FN88" s="165">
        <f>SUM(EM88+EV88+FE88)</f>
        <v>0</v>
      </c>
      <c r="FO88" s="166"/>
      <c r="FP88" s="167"/>
      <c r="FQ88" s="165">
        <f>SUM(EP88+EY88+FH88)</f>
        <v>0</v>
      </c>
      <c r="FR88" s="166"/>
      <c r="FS88" s="167"/>
      <c r="FT88" s="165">
        <f>SUM(ES88+FB88+FK88)</f>
        <v>342.81</v>
      </c>
      <c r="FU88" s="166"/>
      <c r="FV88" s="167"/>
      <c r="FW88" s="168">
        <f>SUM(FQ88-FN88)</f>
        <v>0</v>
      </c>
      <c r="FX88" s="169"/>
      <c r="FY88" s="170"/>
      <c r="FZ88" s="165">
        <f>SUM(EA88+FN88)</f>
        <v>0</v>
      </c>
      <c r="GA88" s="166"/>
      <c r="GB88" s="167"/>
      <c r="GC88" s="165">
        <f>SUM(ED88+FQ88)</f>
        <v>116.83900000000001</v>
      </c>
      <c r="GD88" s="166"/>
      <c r="GE88" s="167"/>
      <c r="GF88" s="165">
        <f>SUM(EG88+FT88)</f>
        <v>1008.02</v>
      </c>
      <c r="GG88" s="166"/>
      <c r="GH88" s="167"/>
      <c r="GI88" s="168">
        <f>SUM(GC88-FZ88)</f>
        <v>116.83900000000001</v>
      </c>
      <c r="GJ88" s="169"/>
      <c r="GK88" s="170"/>
      <c r="GL88" s="102"/>
    </row>
    <row r="89" spans="1:195" ht="19.5" x14ac:dyDescent="0.3">
      <c r="A89" s="139" t="s">
        <v>103</v>
      </c>
      <c r="B89" s="143">
        <f>SUM(B76+B85)</f>
        <v>12553.025882863554</v>
      </c>
      <c r="C89" s="144"/>
      <c r="D89" s="145"/>
      <c r="E89" s="143">
        <f t="shared" ref="E89" si="922">SUM(E76+E85)</f>
        <v>12813.784719999998</v>
      </c>
      <c r="F89" s="144"/>
      <c r="G89" s="145"/>
      <c r="H89" s="143">
        <f t="shared" ref="H89" si="923">SUM(H76+H85)</f>
        <v>11503.01</v>
      </c>
      <c r="I89" s="144"/>
      <c r="J89" s="145"/>
      <c r="K89" s="143">
        <f t="shared" ref="K89" si="924">SUM(K76+K85)</f>
        <v>12553.025882863554</v>
      </c>
      <c r="L89" s="144"/>
      <c r="M89" s="145"/>
      <c r="N89" s="143">
        <f t="shared" ref="N89" si="925">SUM(N76+N85)</f>
        <v>11924.884400000001</v>
      </c>
      <c r="O89" s="144"/>
      <c r="P89" s="145"/>
      <c r="Q89" s="143">
        <f t="shared" ref="Q89" si="926">SUM(Q76+Q85)</f>
        <v>10495.05</v>
      </c>
      <c r="R89" s="144"/>
      <c r="S89" s="145"/>
      <c r="T89" s="143">
        <f t="shared" ref="T89" si="927">SUM(T76+T85)</f>
        <v>12553.025882863554</v>
      </c>
      <c r="U89" s="144"/>
      <c r="V89" s="145"/>
      <c r="W89" s="143">
        <f t="shared" ref="W89" si="928">SUM(W76+W85)</f>
        <v>13799.121320000002</v>
      </c>
      <c r="X89" s="144"/>
      <c r="Y89" s="145"/>
      <c r="Z89" s="143">
        <f t="shared" ref="Z89:AI89" si="929">SUM(Z76+Z85)</f>
        <v>12698.89</v>
      </c>
      <c r="AA89" s="144"/>
      <c r="AB89" s="145"/>
      <c r="AC89" s="149">
        <f t="shared" si="929"/>
        <v>37659.077648590668</v>
      </c>
      <c r="AD89" s="150"/>
      <c r="AE89" s="151"/>
      <c r="AF89" s="149">
        <f t="shared" si="929"/>
        <v>38537.790439999997</v>
      </c>
      <c r="AG89" s="150"/>
      <c r="AH89" s="151"/>
      <c r="AI89" s="149">
        <f t="shared" si="929"/>
        <v>34696.950000000004</v>
      </c>
      <c r="AJ89" s="150"/>
      <c r="AK89" s="151"/>
      <c r="AL89" s="171">
        <f>SUM(AF89-AC89)</f>
        <v>878.71279140932893</v>
      </c>
      <c r="AM89" s="172"/>
      <c r="AN89" s="173"/>
      <c r="AO89" s="140">
        <f t="shared" ref="AO89:BV89" si="930">SUM(AO76+AO85)</f>
        <v>12553.025882863554</v>
      </c>
      <c r="AP89" s="141"/>
      <c r="AQ89" s="142"/>
      <c r="AR89" s="140">
        <f t="shared" si="930"/>
        <v>10914.145069999999</v>
      </c>
      <c r="AS89" s="141"/>
      <c r="AT89" s="142"/>
      <c r="AU89" s="140">
        <f t="shared" si="930"/>
        <v>11401.968000000001</v>
      </c>
      <c r="AV89" s="141"/>
      <c r="AW89" s="142"/>
      <c r="AX89" s="143">
        <f t="shared" si="930"/>
        <v>12553.025882863554</v>
      </c>
      <c r="AY89" s="144"/>
      <c r="AZ89" s="145"/>
      <c r="BA89" s="143">
        <f t="shared" si="930"/>
        <v>0</v>
      </c>
      <c r="BB89" s="144"/>
      <c r="BC89" s="145"/>
      <c r="BD89" s="143">
        <f t="shared" si="930"/>
        <v>12760.908999999998</v>
      </c>
      <c r="BE89" s="144"/>
      <c r="BF89" s="145"/>
      <c r="BG89" s="143">
        <f t="shared" si="930"/>
        <v>12553.025882863554</v>
      </c>
      <c r="BH89" s="144"/>
      <c r="BI89" s="145"/>
      <c r="BJ89" s="143">
        <f t="shared" si="930"/>
        <v>0</v>
      </c>
      <c r="BK89" s="144"/>
      <c r="BL89" s="145"/>
      <c r="BM89" s="143">
        <f t="shared" si="930"/>
        <v>12885.929999999998</v>
      </c>
      <c r="BN89" s="144"/>
      <c r="BO89" s="145"/>
      <c r="BP89" s="149">
        <f t="shared" si="930"/>
        <v>37659.077648590668</v>
      </c>
      <c r="BQ89" s="150"/>
      <c r="BR89" s="151"/>
      <c r="BS89" s="149">
        <f t="shared" si="930"/>
        <v>10914.145069999999</v>
      </c>
      <c r="BT89" s="150"/>
      <c r="BU89" s="151"/>
      <c r="BV89" s="149">
        <f t="shared" si="930"/>
        <v>37048.807000000001</v>
      </c>
      <c r="BW89" s="150"/>
      <c r="BX89" s="151"/>
      <c r="BY89" s="171">
        <f>SUM(BS89-BP89)</f>
        <v>-26744.932578590669</v>
      </c>
      <c r="BZ89" s="172"/>
      <c r="CA89" s="173"/>
      <c r="CB89" s="149">
        <f t="shared" ref="CB89:CH89" si="931">SUM(CB76+CB85)</f>
        <v>75318.155297181336</v>
      </c>
      <c r="CC89" s="150"/>
      <c r="CD89" s="151"/>
      <c r="CE89" s="149">
        <f t="shared" si="931"/>
        <v>49451.935509999988</v>
      </c>
      <c r="CF89" s="150"/>
      <c r="CG89" s="151"/>
      <c r="CH89" s="149">
        <f t="shared" si="931"/>
        <v>71745.756999999998</v>
      </c>
      <c r="CI89" s="150"/>
      <c r="CJ89" s="151"/>
      <c r="CK89" s="171">
        <f>SUM(CE89-CB89)</f>
        <v>-25866.219787181348</v>
      </c>
      <c r="CL89" s="172"/>
      <c r="CM89" s="173"/>
      <c r="CN89" s="143">
        <f t="shared" ref="CN89:DU89" si="932">SUM(CN76+CN85)</f>
        <v>12581.798921377282</v>
      </c>
      <c r="CO89" s="144"/>
      <c r="CP89" s="145"/>
      <c r="CQ89" s="143">
        <f t="shared" si="932"/>
        <v>0</v>
      </c>
      <c r="CR89" s="144"/>
      <c r="CS89" s="145"/>
      <c r="CT89" s="143">
        <f t="shared" si="932"/>
        <v>11627.029999999999</v>
      </c>
      <c r="CU89" s="144"/>
      <c r="CV89" s="145"/>
      <c r="CW89" s="143">
        <f t="shared" si="932"/>
        <v>12581.798921377282</v>
      </c>
      <c r="CX89" s="144"/>
      <c r="CY89" s="145"/>
      <c r="CZ89" s="143">
        <f t="shared" si="932"/>
        <v>0</v>
      </c>
      <c r="DA89" s="144"/>
      <c r="DB89" s="145"/>
      <c r="DC89" s="143">
        <f t="shared" si="932"/>
        <v>12689.579999999998</v>
      </c>
      <c r="DD89" s="144"/>
      <c r="DE89" s="145"/>
      <c r="DF89" s="143">
        <f t="shared" si="932"/>
        <v>12581.798921377282</v>
      </c>
      <c r="DG89" s="144"/>
      <c r="DH89" s="145"/>
      <c r="DI89" s="143">
        <f t="shared" si="932"/>
        <v>0</v>
      </c>
      <c r="DJ89" s="144"/>
      <c r="DK89" s="145"/>
      <c r="DL89" s="143">
        <f t="shared" si="932"/>
        <v>13900.550000000001</v>
      </c>
      <c r="DM89" s="144"/>
      <c r="DN89" s="145"/>
      <c r="DO89" s="149">
        <f t="shared" si="932"/>
        <v>37745.396764131845</v>
      </c>
      <c r="DP89" s="150"/>
      <c r="DQ89" s="151"/>
      <c r="DR89" s="149">
        <f t="shared" si="932"/>
        <v>0</v>
      </c>
      <c r="DS89" s="150"/>
      <c r="DT89" s="151"/>
      <c r="DU89" s="149">
        <f t="shared" si="932"/>
        <v>38217.159999999996</v>
      </c>
      <c r="DV89" s="150"/>
      <c r="DW89" s="151"/>
      <c r="DX89" s="171">
        <f>SUM(DR89-DO89)</f>
        <v>-37745.396764131845</v>
      </c>
      <c r="DY89" s="172"/>
      <c r="DZ89" s="173"/>
      <c r="EA89" s="149">
        <f t="shared" ref="EA89:EG89" si="933">SUM(EA76+EA85)</f>
        <v>113063.55206131317</v>
      </c>
      <c r="EB89" s="150"/>
      <c r="EC89" s="151"/>
      <c r="ED89" s="149">
        <f t="shared" si="933"/>
        <v>49451.935509999996</v>
      </c>
      <c r="EE89" s="150"/>
      <c r="EF89" s="151"/>
      <c r="EG89" s="149">
        <f t="shared" si="933"/>
        <v>109962.91700000002</v>
      </c>
      <c r="EH89" s="150"/>
      <c r="EI89" s="151"/>
      <c r="EJ89" s="171">
        <f>SUM(ED89-EA89)</f>
        <v>-63611.616551313171</v>
      </c>
      <c r="EK89" s="172"/>
      <c r="EL89" s="173"/>
      <c r="EM89" s="143">
        <f t="shared" ref="EM89:FT89" si="934">SUM(EM76+EM85)</f>
        <v>12581.798921377282</v>
      </c>
      <c r="EN89" s="144"/>
      <c r="EO89" s="145"/>
      <c r="EP89" s="143">
        <f t="shared" si="934"/>
        <v>0</v>
      </c>
      <c r="EQ89" s="144"/>
      <c r="ER89" s="145"/>
      <c r="ES89" s="143">
        <f t="shared" si="934"/>
        <v>12257.125</v>
      </c>
      <c r="ET89" s="144"/>
      <c r="EU89" s="145"/>
      <c r="EV89" s="143">
        <f t="shared" si="934"/>
        <v>12581.798921377282</v>
      </c>
      <c r="EW89" s="144"/>
      <c r="EX89" s="145"/>
      <c r="EY89" s="143">
        <f t="shared" si="934"/>
        <v>0</v>
      </c>
      <c r="EZ89" s="144"/>
      <c r="FA89" s="145"/>
      <c r="FB89" s="143">
        <f t="shared" si="934"/>
        <v>12091.839999999998</v>
      </c>
      <c r="FC89" s="144"/>
      <c r="FD89" s="145"/>
      <c r="FE89" s="143">
        <f t="shared" si="934"/>
        <v>12581.798921377282</v>
      </c>
      <c r="FF89" s="144"/>
      <c r="FG89" s="145"/>
      <c r="FH89" s="143">
        <f t="shared" si="934"/>
        <v>0</v>
      </c>
      <c r="FI89" s="144"/>
      <c r="FJ89" s="145"/>
      <c r="FK89" s="143">
        <f t="shared" si="934"/>
        <v>11836.406000000003</v>
      </c>
      <c r="FL89" s="144"/>
      <c r="FM89" s="145"/>
      <c r="FN89" s="149">
        <f t="shared" si="934"/>
        <v>37745.396764131845</v>
      </c>
      <c r="FO89" s="150"/>
      <c r="FP89" s="151"/>
      <c r="FQ89" s="149">
        <f t="shared" si="934"/>
        <v>0</v>
      </c>
      <c r="FR89" s="150"/>
      <c r="FS89" s="151"/>
      <c r="FT89" s="149">
        <f t="shared" si="934"/>
        <v>36185.370999999999</v>
      </c>
      <c r="FU89" s="150"/>
      <c r="FV89" s="151"/>
      <c r="FW89" s="171">
        <f>SUM(FQ89-FN89)</f>
        <v>-37745.396764131845</v>
      </c>
      <c r="FX89" s="172"/>
      <c r="FY89" s="173"/>
      <c r="FZ89" s="149">
        <f t="shared" ref="FZ89:GF89" si="935">SUM(FZ76+FZ85)</f>
        <v>150808.94882544503</v>
      </c>
      <c r="GA89" s="150"/>
      <c r="GB89" s="151"/>
      <c r="GC89" s="149">
        <f t="shared" si="935"/>
        <v>49451.935509999988</v>
      </c>
      <c r="GD89" s="150"/>
      <c r="GE89" s="151"/>
      <c r="GF89" s="149">
        <f t="shared" si="935"/>
        <v>146148.288</v>
      </c>
      <c r="GG89" s="150"/>
      <c r="GH89" s="151"/>
      <c r="GI89" s="171">
        <f>SUM(GC89-FZ89)</f>
        <v>-101357.01331544505</v>
      </c>
      <c r="GJ89" s="172"/>
      <c r="GK89" s="173"/>
      <c r="GL89" s="102"/>
    </row>
    <row r="90" spans="1:195" ht="18.75" x14ac:dyDescent="0.3">
      <c r="A90" s="174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5"/>
      <c r="DF90" s="135"/>
      <c r="DG90" s="135"/>
      <c r="DH90" s="135"/>
      <c r="DI90" s="135"/>
      <c r="DJ90" s="135"/>
      <c r="DK90" s="135"/>
      <c r="DL90" s="135"/>
      <c r="DM90" s="135"/>
      <c r="DN90" s="135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35"/>
      <c r="EN90" s="135"/>
      <c r="EO90" s="135"/>
      <c r="EP90" s="135"/>
      <c r="EQ90" s="135"/>
      <c r="ER90" s="135"/>
      <c r="ES90" s="135"/>
      <c r="ET90" s="135"/>
      <c r="EU90" s="135"/>
      <c r="EV90" s="135"/>
      <c r="EW90" s="135"/>
      <c r="EX90" s="135"/>
      <c r="EY90" s="135"/>
      <c r="EZ90" s="135"/>
      <c r="FA90" s="135"/>
      <c r="FB90" s="135"/>
      <c r="FC90" s="135"/>
      <c r="FD90" s="135"/>
      <c r="FE90" s="135"/>
      <c r="FF90" s="135"/>
      <c r="FG90" s="135"/>
      <c r="FH90" s="135"/>
      <c r="FI90" s="135"/>
      <c r="FJ90" s="135"/>
      <c r="FK90" s="135"/>
      <c r="FL90" s="135"/>
      <c r="FM90" s="135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</row>
    <row r="91" spans="1:195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35"/>
      <c r="CO91" s="135"/>
      <c r="CP91" s="135"/>
      <c r="CQ91" s="135"/>
      <c r="CR91" s="135"/>
      <c r="CS91" s="135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5"/>
      <c r="DH91" s="135"/>
      <c r="DI91" s="135"/>
      <c r="DJ91" s="135"/>
      <c r="DK91" s="135"/>
      <c r="DL91" s="135"/>
      <c r="DM91" s="135"/>
      <c r="DN91" s="135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35"/>
      <c r="EN91" s="135"/>
      <c r="EO91" s="135"/>
      <c r="EP91" s="135"/>
      <c r="EQ91" s="135"/>
      <c r="ER91" s="135"/>
      <c r="ES91" s="135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5"/>
      <c r="FF91" s="135"/>
      <c r="FG91" s="135"/>
      <c r="FH91" s="135"/>
      <c r="FI91" s="135"/>
      <c r="FJ91" s="135"/>
      <c r="FK91" s="135"/>
      <c r="FL91" s="135"/>
      <c r="FM91" s="135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</row>
    <row r="92" spans="1:195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</row>
    <row r="93" spans="1:195" ht="18.7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  <c r="DK93" s="135"/>
      <c r="DL93" s="135"/>
      <c r="DM93" s="135"/>
      <c r="DN93" s="135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35"/>
      <c r="EN93" s="135"/>
      <c r="EO93" s="135"/>
      <c r="EP93" s="135"/>
      <c r="EQ93" s="135"/>
      <c r="ER93" s="135"/>
      <c r="ES93" s="135"/>
      <c r="ET93" s="135"/>
      <c r="EU93" s="135"/>
      <c r="EV93" s="135"/>
      <c r="EW93" s="135"/>
      <c r="EX93" s="135"/>
      <c r="EY93" s="135"/>
      <c r="EZ93" s="135"/>
      <c r="FA93" s="135"/>
      <c r="FB93" s="135"/>
      <c r="FC93" s="135"/>
      <c r="FD93" s="135"/>
      <c r="FE93" s="135"/>
      <c r="FF93" s="135"/>
      <c r="FG93" s="135"/>
      <c r="FH93" s="135"/>
      <c r="FI93" s="135"/>
      <c r="FJ93" s="135"/>
      <c r="FK93" s="135"/>
      <c r="FL93" s="135"/>
      <c r="FM93" s="135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</row>
    <row r="94" spans="1:195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35"/>
      <c r="CO94" s="135"/>
      <c r="CP94" s="135"/>
      <c r="CQ94" s="135"/>
      <c r="CR94" s="135"/>
      <c r="CS94" s="135"/>
      <c r="CT94" s="135"/>
      <c r="CU94" s="135"/>
      <c r="CV94" s="135"/>
      <c r="CW94" s="135"/>
      <c r="CX94" s="135"/>
      <c r="CY94" s="135"/>
      <c r="CZ94" s="135"/>
      <c r="DA94" s="135"/>
      <c r="DB94" s="135"/>
      <c r="DC94" s="135"/>
      <c r="DD94" s="135"/>
      <c r="DE94" s="135"/>
      <c r="DF94" s="135"/>
      <c r="DG94" s="135"/>
      <c r="DH94" s="135"/>
      <c r="DI94" s="135"/>
      <c r="DJ94" s="135"/>
      <c r="DK94" s="135"/>
      <c r="DL94" s="135"/>
      <c r="DM94" s="135"/>
      <c r="DN94" s="135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35"/>
      <c r="EN94" s="135"/>
      <c r="EO94" s="135"/>
      <c r="EP94" s="135"/>
      <c r="EQ94" s="135"/>
      <c r="ER94" s="135"/>
      <c r="ES94" s="135"/>
      <c r="ET94" s="135"/>
      <c r="EU94" s="135"/>
      <c r="EV94" s="135"/>
      <c r="EW94" s="135"/>
      <c r="EX94" s="135"/>
      <c r="EY94" s="135"/>
      <c r="EZ94" s="135"/>
      <c r="FA94" s="135"/>
      <c r="FB94" s="135"/>
      <c r="FC94" s="135"/>
      <c r="FD94" s="135"/>
      <c r="FE94" s="135"/>
      <c r="FF94" s="135"/>
      <c r="FG94" s="135"/>
      <c r="FH94" s="135"/>
      <c r="FI94" s="135"/>
      <c r="FJ94" s="135"/>
      <c r="FK94" s="135"/>
      <c r="FL94" s="135"/>
      <c r="FM94" s="135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</row>
    <row r="95" spans="1:195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02"/>
      <c r="DP95" s="102"/>
      <c r="DQ95" s="102"/>
      <c r="DR95" s="102"/>
      <c r="DS95" s="102"/>
      <c r="DT95" s="102"/>
      <c r="DU95" s="102"/>
      <c r="DV95" s="102"/>
      <c r="DW95" s="102"/>
      <c r="DX95" s="102"/>
      <c r="DY95" s="102"/>
      <c r="DZ95" s="102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02"/>
      <c r="FO95" s="102"/>
      <c r="FP95" s="102"/>
      <c r="FQ95" s="102"/>
      <c r="FR95" s="102"/>
      <c r="FS95" s="102"/>
      <c r="FT95" s="102"/>
      <c r="FU95" s="102"/>
      <c r="FV95" s="102"/>
      <c r="FW95" s="102"/>
      <c r="FX95" s="102"/>
      <c r="FY95" s="102"/>
      <c r="FZ95" s="102"/>
      <c r="GA95" s="102"/>
      <c r="GB95" s="102"/>
      <c r="GC95" s="102"/>
      <c r="GD95" s="102"/>
      <c r="GE95" s="102"/>
      <c r="GF95" s="102"/>
      <c r="GG95" s="102"/>
      <c r="GH95" s="102"/>
      <c r="GI95" s="102"/>
      <c r="GJ95" s="102"/>
      <c r="GK95" s="102"/>
      <c r="GL95" s="102"/>
    </row>
    <row r="96" spans="1:195" x14ac:dyDescent="0.2"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</row>
    <row r="97" spans="92:169" x14ac:dyDescent="0.2"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</row>
    <row r="98" spans="92:169" x14ac:dyDescent="0.2"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</row>
  </sheetData>
  <sheetProtection formatCells="0" formatColumns="0" formatRows="0" insertColumns="0" insertRows="0" insertHyperlinks="0" deleteColumns="0" deleteRows="0" sort="0" autoFilter="0" pivotTables="0"/>
  <mergeCells count="572">
    <mergeCell ref="FZ89:GB89"/>
    <mergeCell ref="GC89:GE89"/>
    <mergeCell ref="GF89:GH89"/>
    <mergeCell ref="GI89:GK89"/>
    <mergeCell ref="FH89:FJ89"/>
    <mergeCell ref="FK89:FM89"/>
    <mergeCell ref="FN89:FP89"/>
    <mergeCell ref="FQ89:FS89"/>
    <mergeCell ref="FT89:FV89"/>
    <mergeCell ref="FW89:FY89"/>
    <mergeCell ref="EP89:ER89"/>
    <mergeCell ref="ES89:EU89"/>
    <mergeCell ref="EV89:EX89"/>
    <mergeCell ref="EY89:FA89"/>
    <mergeCell ref="FB89:FD89"/>
    <mergeCell ref="FE89:FG89"/>
    <mergeCell ref="DX89:DZ89"/>
    <mergeCell ref="EA89:EC89"/>
    <mergeCell ref="ED89:EF89"/>
    <mergeCell ref="EG89:EI89"/>
    <mergeCell ref="EJ89:EL89"/>
    <mergeCell ref="EM89:EO89"/>
    <mergeCell ref="DF89:DH89"/>
    <mergeCell ref="DI89:DK89"/>
    <mergeCell ref="DL89:DN89"/>
    <mergeCell ref="DO89:DQ89"/>
    <mergeCell ref="DR89:DT89"/>
    <mergeCell ref="DU89:DW89"/>
    <mergeCell ref="CN89:CP89"/>
    <mergeCell ref="CQ89:CS89"/>
    <mergeCell ref="CT89:CV89"/>
    <mergeCell ref="CW89:CY89"/>
    <mergeCell ref="CZ89:DB89"/>
    <mergeCell ref="DC89:DE89"/>
    <mergeCell ref="BV89:BX89"/>
    <mergeCell ref="BY89:CA89"/>
    <mergeCell ref="CB89:CD89"/>
    <mergeCell ref="CE89:CG89"/>
    <mergeCell ref="CH89:CJ89"/>
    <mergeCell ref="CK89:CM89"/>
    <mergeCell ref="BD89:BF89"/>
    <mergeCell ref="BG89:BI89"/>
    <mergeCell ref="BJ89:BL89"/>
    <mergeCell ref="BM89:BO89"/>
    <mergeCell ref="BP89:BR89"/>
    <mergeCell ref="BS89:BU89"/>
    <mergeCell ref="AL89:AN89"/>
    <mergeCell ref="AO89:AQ89"/>
    <mergeCell ref="AR89:AT89"/>
    <mergeCell ref="AU89:AW89"/>
    <mergeCell ref="AX89:AZ89"/>
    <mergeCell ref="BA89:BC89"/>
    <mergeCell ref="T89:V89"/>
    <mergeCell ref="W89:Y89"/>
    <mergeCell ref="Z89:AB89"/>
    <mergeCell ref="AC89:AE89"/>
    <mergeCell ref="AF89:AH89"/>
    <mergeCell ref="AI89:AK89"/>
    <mergeCell ref="FZ88:GB88"/>
    <mergeCell ref="GC88:GE88"/>
    <mergeCell ref="GF88:GH88"/>
    <mergeCell ref="GI88:GK88"/>
    <mergeCell ref="B89:D89"/>
    <mergeCell ref="E89:G89"/>
    <mergeCell ref="H89:J89"/>
    <mergeCell ref="K89:M89"/>
    <mergeCell ref="N89:P89"/>
    <mergeCell ref="Q89:S89"/>
    <mergeCell ref="FH88:FJ88"/>
    <mergeCell ref="FK88:FM88"/>
    <mergeCell ref="FN88:FP88"/>
    <mergeCell ref="FQ88:FS88"/>
    <mergeCell ref="FT88:FV88"/>
    <mergeCell ref="FW88:FY88"/>
    <mergeCell ref="EP88:ER88"/>
    <mergeCell ref="ES88:EU88"/>
    <mergeCell ref="EV88:EX88"/>
    <mergeCell ref="EY88:FA88"/>
    <mergeCell ref="FB88:FD88"/>
    <mergeCell ref="FE88:FG88"/>
    <mergeCell ref="DX88:DZ88"/>
    <mergeCell ref="EA88:EC88"/>
    <mergeCell ref="ED88:EF88"/>
    <mergeCell ref="EG88:EI88"/>
    <mergeCell ref="EJ88:EL88"/>
    <mergeCell ref="EM88:EO88"/>
    <mergeCell ref="DF88:DH88"/>
    <mergeCell ref="DI88:DK88"/>
    <mergeCell ref="DL88:DN88"/>
    <mergeCell ref="DO88:DQ88"/>
    <mergeCell ref="DR88:DT88"/>
    <mergeCell ref="DU88:DW88"/>
    <mergeCell ref="CN88:CP88"/>
    <mergeCell ref="CQ88:CS88"/>
    <mergeCell ref="CT88:CV88"/>
    <mergeCell ref="CW88:CY88"/>
    <mergeCell ref="CZ88:DB88"/>
    <mergeCell ref="DC88:DE88"/>
    <mergeCell ref="BV88:BX88"/>
    <mergeCell ref="BY88:CA88"/>
    <mergeCell ref="CB88:CD88"/>
    <mergeCell ref="CE88:CG88"/>
    <mergeCell ref="CH88:CJ88"/>
    <mergeCell ref="CK88:CM88"/>
    <mergeCell ref="BD88:BF88"/>
    <mergeCell ref="BG88:BI88"/>
    <mergeCell ref="BJ88:BL88"/>
    <mergeCell ref="BM88:BO88"/>
    <mergeCell ref="BP88:BR88"/>
    <mergeCell ref="BS88:BU88"/>
    <mergeCell ref="AL88:AN88"/>
    <mergeCell ref="AO88:AQ88"/>
    <mergeCell ref="AR88:AT88"/>
    <mergeCell ref="AU88:AW88"/>
    <mergeCell ref="AX88:AZ88"/>
    <mergeCell ref="BA88:BC88"/>
    <mergeCell ref="T88:V88"/>
    <mergeCell ref="W88:Y88"/>
    <mergeCell ref="Z88:AB88"/>
    <mergeCell ref="AC88:AE88"/>
    <mergeCell ref="AF88:AH88"/>
    <mergeCell ref="AI88:AK88"/>
    <mergeCell ref="FZ87:GB87"/>
    <mergeCell ref="GC87:GE87"/>
    <mergeCell ref="GF87:GH87"/>
    <mergeCell ref="GI87:GK87"/>
    <mergeCell ref="B88:D88"/>
    <mergeCell ref="E88:G88"/>
    <mergeCell ref="H88:J88"/>
    <mergeCell ref="K88:M88"/>
    <mergeCell ref="N88:P88"/>
    <mergeCell ref="Q88:S88"/>
    <mergeCell ref="FH87:FJ87"/>
    <mergeCell ref="FK87:FM87"/>
    <mergeCell ref="FN87:FP87"/>
    <mergeCell ref="FQ87:FS87"/>
    <mergeCell ref="FT87:FV87"/>
    <mergeCell ref="FW87:FY87"/>
    <mergeCell ref="EP87:ER87"/>
    <mergeCell ref="ES87:EU87"/>
    <mergeCell ref="EV87:EX87"/>
    <mergeCell ref="EY87:FA87"/>
    <mergeCell ref="FB87:FD87"/>
    <mergeCell ref="FE87:FG87"/>
    <mergeCell ref="DX87:DZ87"/>
    <mergeCell ref="EA87:EC87"/>
    <mergeCell ref="ED87:EF87"/>
    <mergeCell ref="EG87:EI87"/>
    <mergeCell ref="EJ87:EL87"/>
    <mergeCell ref="EM87:EO87"/>
    <mergeCell ref="DF87:DH87"/>
    <mergeCell ref="DI87:DK87"/>
    <mergeCell ref="DL87:DN87"/>
    <mergeCell ref="DO87:DQ87"/>
    <mergeCell ref="DR87:DT87"/>
    <mergeCell ref="DU87:DW87"/>
    <mergeCell ref="CN87:CP87"/>
    <mergeCell ref="CQ87:CS87"/>
    <mergeCell ref="CT87:CV87"/>
    <mergeCell ref="CW87:CY87"/>
    <mergeCell ref="CZ87:DB87"/>
    <mergeCell ref="DC87:DE87"/>
    <mergeCell ref="BV87:BX87"/>
    <mergeCell ref="BY87:CA87"/>
    <mergeCell ref="CB87:CD87"/>
    <mergeCell ref="CE87:CG87"/>
    <mergeCell ref="CH87:CJ87"/>
    <mergeCell ref="CK87:CM87"/>
    <mergeCell ref="BD87:BF87"/>
    <mergeCell ref="BG87:BI87"/>
    <mergeCell ref="BJ87:BL87"/>
    <mergeCell ref="BM87:BO87"/>
    <mergeCell ref="BP87:BR87"/>
    <mergeCell ref="BS87:BU87"/>
    <mergeCell ref="AL87:AN87"/>
    <mergeCell ref="AO87:AQ87"/>
    <mergeCell ref="AR87:AT87"/>
    <mergeCell ref="AU87:AW87"/>
    <mergeCell ref="AX87:AZ87"/>
    <mergeCell ref="BA87:BC87"/>
    <mergeCell ref="T87:V87"/>
    <mergeCell ref="W87:Y87"/>
    <mergeCell ref="Z87:AB87"/>
    <mergeCell ref="AC87:AE87"/>
    <mergeCell ref="AF87:AH87"/>
    <mergeCell ref="AI87:AK87"/>
    <mergeCell ref="FZ86:GB86"/>
    <mergeCell ref="GC86:GE86"/>
    <mergeCell ref="GF86:GH86"/>
    <mergeCell ref="GI86:GK86"/>
    <mergeCell ref="B87:D87"/>
    <mergeCell ref="E87:G87"/>
    <mergeCell ref="H87:J87"/>
    <mergeCell ref="K87:M87"/>
    <mergeCell ref="N87:P87"/>
    <mergeCell ref="Q87:S87"/>
    <mergeCell ref="FH86:FJ86"/>
    <mergeCell ref="FK86:FM86"/>
    <mergeCell ref="FN86:FP86"/>
    <mergeCell ref="FQ86:FS86"/>
    <mergeCell ref="FT86:FV86"/>
    <mergeCell ref="FW86:FY86"/>
    <mergeCell ref="EP86:ER86"/>
    <mergeCell ref="ES86:EU86"/>
    <mergeCell ref="EV86:EX86"/>
    <mergeCell ref="EY86:FA86"/>
    <mergeCell ref="FB86:FD86"/>
    <mergeCell ref="FE86:FG86"/>
    <mergeCell ref="DX86:DZ86"/>
    <mergeCell ref="EA86:EC86"/>
    <mergeCell ref="ED86:EF86"/>
    <mergeCell ref="EG86:EI86"/>
    <mergeCell ref="EJ86:EL86"/>
    <mergeCell ref="EM86:EO86"/>
    <mergeCell ref="DF86:DH86"/>
    <mergeCell ref="DI86:DK86"/>
    <mergeCell ref="DL86:DN86"/>
    <mergeCell ref="DO86:DQ86"/>
    <mergeCell ref="DR86:DT86"/>
    <mergeCell ref="DU86:DW86"/>
    <mergeCell ref="CN86:CP86"/>
    <mergeCell ref="CQ86:CS86"/>
    <mergeCell ref="CT86:CV86"/>
    <mergeCell ref="CW86:CY86"/>
    <mergeCell ref="CZ86:DB86"/>
    <mergeCell ref="DC86:DE86"/>
    <mergeCell ref="BV86:BX86"/>
    <mergeCell ref="BY86:CA86"/>
    <mergeCell ref="CB86:CD86"/>
    <mergeCell ref="CE86:CG86"/>
    <mergeCell ref="CH86:CJ86"/>
    <mergeCell ref="CK86:CM86"/>
    <mergeCell ref="BD86:BF86"/>
    <mergeCell ref="BG86:BI86"/>
    <mergeCell ref="BJ86:BL86"/>
    <mergeCell ref="BM86:BO86"/>
    <mergeCell ref="BP86:BR86"/>
    <mergeCell ref="BS86:BU86"/>
    <mergeCell ref="AL86:AN86"/>
    <mergeCell ref="AO86:AQ86"/>
    <mergeCell ref="AR86:AT86"/>
    <mergeCell ref="AU86:AW86"/>
    <mergeCell ref="AX86:AZ86"/>
    <mergeCell ref="BA86:BC86"/>
    <mergeCell ref="T86:V86"/>
    <mergeCell ref="W86:Y86"/>
    <mergeCell ref="Z86:AB86"/>
    <mergeCell ref="AC86:AE86"/>
    <mergeCell ref="AF86:AH86"/>
    <mergeCell ref="AI86:AK86"/>
    <mergeCell ref="FZ85:GB85"/>
    <mergeCell ref="GC85:GE85"/>
    <mergeCell ref="GF85:GH85"/>
    <mergeCell ref="GI85:GK85"/>
    <mergeCell ref="B86:D86"/>
    <mergeCell ref="E86:G86"/>
    <mergeCell ref="H86:J86"/>
    <mergeCell ref="K86:M86"/>
    <mergeCell ref="N86:P86"/>
    <mergeCell ref="Q86:S86"/>
    <mergeCell ref="FH85:FJ85"/>
    <mergeCell ref="FK85:FM85"/>
    <mergeCell ref="FN85:FP85"/>
    <mergeCell ref="FQ85:FS85"/>
    <mergeCell ref="FT85:FV85"/>
    <mergeCell ref="FW85:FY85"/>
    <mergeCell ref="EP85:ER85"/>
    <mergeCell ref="ES85:EU85"/>
    <mergeCell ref="EV85:EX85"/>
    <mergeCell ref="EY85:FA85"/>
    <mergeCell ref="FB85:FD85"/>
    <mergeCell ref="FE85:FG85"/>
    <mergeCell ref="DX85:DZ85"/>
    <mergeCell ref="EA85:EC85"/>
    <mergeCell ref="ED85:EF85"/>
    <mergeCell ref="EG85:EI85"/>
    <mergeCell ref="EJ85:EL85"/>
    <mergeCell ref="EM85:EO85"/>
    <mergeCell ref="DF85:DH85"/>
    <mergeCell ref="DI85:DK85"/>
    <mergeCell ref="DL85:DN85"/>
    <mergeCell ref="DO85:DQ85"/>
    <mergeCell ref="DR85:DT85"/>
    <mergeCell ref="DU85:DW85"/>
    <mergeCell ref="CN85:CP85"/>
    <mergeCell ref="CQ85:CS85"/>
    <mergeCell ref="CT85:CV85"/>
    <mergeCell ref="CW85:CY85"/>
    <mergeCell ref="CZ85:DB85"/>
    <mergeCell ref="DC85:DE85"/>
    <mergeCell ref="BV85:BX85"/>
    <mergeCell ref="BY85:CA85"/>
    <mergeCell ref="CB85:CD85"/>
    <mergeCell ref="CE85:CG85"/>
    <mergeCell ref="CH85:CJ85"/>
    <mergeCell ref="CK85:CM85"/>
    <mergeCell ref="BD85:BF85"/>
    <mergeCell ref="BG85:BI85"/>
    <mergeCell ref="BJ85:BL85"/>
    <mergeCell ref="BM85:BO85"/>
    <mergeCell ref="BP85:BR85"/>
    <mergeCell ref="BS85:BU85"/>
    <mergeCell ref="AL85:AN85"/>
    <mergeCell ref="AO85:AQ85"/>
    <mergeCell ref="AR85:AT85"/>
    <mergeCell ref="AU85:AW85"/>
    <mergeCell ref="AX85:AZ85"/>
    <mergeCell ref="BA85:BC85"/>
    <mergeCell ref="T85:V85"/>
    <mergeCell ref="W85:Y85"/>
    <mergeCell ref="Z85:AB85"/>
    <mergeCell ref="AC85:AE85"/>
    <mergeCell ref="AF85:AH85"/>
    <mergeCell ref="AI85:AK85"/>
    <mergeCell ref="FZ46:GB46"/>
    <mergeCell ref="GC46:GE46"/>
    <mergeCell ref="GF46:GH46"/>
    <mergeCell ref="GI46:GK46"/>
    <mergeCell ref="B85:D85"/>
    <mergeCell ref="E85:G85"/>
    <mergeCell ref="H85:J85"/>
    <mergeCell ref="K85:M85"/>
    <mergeCell ref="N85:P85"/>
    <mergeCell ref="Q85:S85"/>
    <mergeCell ref="FH46:FJ46"/>
    <mergeCell ref="FK46:FM46"/>
    <mergeCell ref="FN46:FP46"/>
    <mergeCell ref="FQ46:FS46"/>
    <mergeCell ref="FT46:FV46"/>
    <mergeCell ref="FW46:FY46"/>
    <mergeCell ref="EP46:ER46"/>
    <mergeCell ref="ES46:EU46"/>
    <mergeCell ref="EV46:EX46"/>
    <mergeCell ref="EY46:FA46"/>
    <mergeCell ref="FB46:FD46"/>
    <mergeCell ref="FE46:FG46"/>
    <mergeCell ref="DX46:DZ46"/>
    <mergeCell ref="EA46:EC46"/>
    <mergeCell ref="ED46:EF46"/>
    <mergeCell ref="EG46:EI46"/>
    <mergeCell ref="EJ46:EL46"/>
    <mergeCell ref="EM46:EO46"/>
    <mergeCell ref="DF46:DH46"/>
    <mergeCell ref="DI46:DK46"/>
    <mergeCell ref="DL46:DN46"/>
    <mergeCell ref="DO46:DQ46"/>
    <mergeCell ref="DR46:DT46"/>
    <mergeCell ref="DU46:DW46"/>
    <mergeCell ref="CN46:CP46"/>
    <mergeCell ref="CQ46:CS46"/>
    <mergeCell ref="CT46:CV46"/>
    <mergeCell ref="CW46:CY46"/>
    <mergeCell ref="CZ46:DB46"/>
    <mergeCell ref="DC46:DE46"/>
    <mergeCell ref="BV46:BX46"/>
    <mergeCell ref="BY46:CA46"/>
    <mergeCell ref="CB46:CD46"/>
    <mergeCell ref="CE46:CG46"/>
    <mergeCell ref="CH46:CJ46"/>
    <mergeCell ref="CK46:CM46"/>
    <mergeCell ref="BD46:BF46"/>
    <mergeCell ref="BG46:BI46"/>
    <mergeCell ref="BJ46:BL46"/>
    <mergeCell ref="BM46:BO46"/>
    <mergeCell ref="BP46:BR46"/>
    <mergeCell ref="BS46:BU46"/>
    <mergeCell ref="AL46:AN46"/>
    <mergeCell ref="AO46:AQ46"/>
    <mergeCell ref="AR46:AT46"/>
    <mergeCell ref="AU46:AW46"/>
    <mergeCell ref="AX46:AZ46"/>
    <mergeCell ref="BA46:BC46"/>
    <mergeCell ref="T46:V46"/>
    <mergeCell ref="W46:Y46"/>
    <mergeCell ref="Z46:AB46"/>
    <mergeCell ref="AC46:AE46"/>
    <mergeCell ref="AF46:AH46"/>
    <mergeCell ref="AI46:AK46"/>
    <mergeCell ref="B46:D46"/>
    <mergeCell ref="E46:G46"/>
    <mergeCell ref="H46:J46"/>
    <mergeCell ref="K46:M46"/>
    <mergeCell ref="N46:P46"/>
    <mergeCell ref="Q46:S46"/>
    <mergeCell ref="EA45:EL45"/>
    <mergeCell ref="EM45:EU45"/>
    <mergeCell ref="EV45:FD45"/>
    <mergeCell ref="FE45:FM45"/>
    <mergeCell ref="FN45:FY45"/>
    <mergeCell ref="FZ45:GK45"/>
    <mergeCell ref="BP45:CA45"/>
    <mergeCell ref="CB45:CM45"/>
    <mergeCell ref="CN45:CV45"/>
    <mergeCell ref="CW45:DE45"/>
    <mergeCell ref="DF45:DN45"/>
    <mergeCell ref="DO45:DZ45"/>
    <mergeCell ref="GF27:GH27"/>
    <mergeCell ref="GI27:GK27"/>
    <mergeCell ref="A45:A47"/>
    <mergeCell ref="B45:J45"/>
    <mergeCell ref="K45:S45"/>
    <mergeCell ref="T45:AB45"/>
    <mergeCell ref="AC45:AN45"/>
    <mergeCell ref="AO45:AW45"/>
    <mergeCell ref="AX45:BF45"/>
    <mergeCell ref="BG45:BO45"/>
    <mergeCell ref="FN27:FP27"/>
    <mergeCell ref="FQ27:FS27"/>
    <mergeCell ref="FT27:FV27"/>
    <mergeCell ref="FW27:FY27"/>
    <mergeCell ref="FZ27:GB27"/>
    <mergeCell ref="GC27:GE27"/>
    <mergeCell ref="EV27:EX27"/>
    <mergeCell ref="EY27:FA27"/>
    <mergeCell ref="FB27:FD27"/>
    <mergeCell ref="FE27:FG27"/>
    <mergeCell ref="FH27:FJ27"/>
    <mergeCell ref="FK27:FM27"/>
    <mergeCell ref="ED27:EF27"/>
    <mergeCell ref="EG27:EI27"/>
    <mergeCell ref="EJ27:EL27"/>
    <mergeCell ref="EM27:EO27"/>
    <mergeCell ref="EP27:ER27"/>
    <mergeCell ref="ES27:EU27"/>
    <mergeCell ref="DL27:DN27"/>
    <mergeCell ref="DO27:DQ27"/>
    <mergeCell ref="DR27:DT27"/>
    <mergeCell ref="DU27:DW27"/>
    <mergeCell ref="DX27:DZ27"/>
    <mergeCell ref="EA27:EC27"/>
    <mergeCell ref="CT27:CV27"/>
    <mergeCell ref="CW27:CY27"/>
    <mergeCell ref="CZ27:DB27"/>
    <mergeCell ref="DC27:DE27"/>
    <mergeCell ref="DF27:DH27"/>
    <mergeCell ref="DI27:DK27"/>
    <mergeCell ref="CB27:CD27"/>
    <mergeCell ref="CE27:CG27"/>
    <mergeCell ref="CH27:CJ27"/>
    <mergeCell ref="CK27:CM27"/>
    <mergeCell ref="CN27:CP27"/>
    <mergeCell ref="CQ27:CS27"/>
    <mergeCell ref="BJ27:BL27"/>
    <mergeCell ref="BM27:BO27"/>
    <mergeCell ref="BP27:BR27"/>
    <mergeCell ref="BS27:BU27"/>
    <mergeCell ref="BV27:BX27"/>
    <mergeCell ref="BY27:CA27"/>
    <mergeCell ref="AR27:AT27"/>
    <mergeCell ref="AU27:AW27"/>
    <mergeCell ref="AX27:AZ27"/>
    <mergeCell ref="BA27:BC27"/>
    <mergeCell ref="BD27:BF27"/>
    <mergeCell ref="BG27:BI27"/>
    <mergeCell ref="Z27:AB27"/>
    <mergeCell ref="AC27:AE27"/>
    <mergeCell ref="AF27:AH27"/>
    <mergeCell ref="AI27:AK27"/>
    <mergeCell ref="AL27:AN27"/>
    <mergeCell ref="AO27:AQ27"/>
    <mergeCell ref="FN26:FY26"/>
    <mergeCell ref="FZ26:GK26"/>
    <mergeCell ref="B27:D27"/>
    <mergeCell ref="E27:G27"/>
    <mergeCell ref="H27:J27"/>
    <mergeCell ref="K27:M27"/>
    <mergeCell ref="N27:P27"/>
    <mergeCell ref="Q27:S27"/>
    <mergeCell ref="T27:V27"/>
    <mergeCell ref="W27:Y27"/>
    <mergeCell ref="DF26:DN26"/>
    <mergeCell ref="DO26:DZ26"/>
    <mergeCell ref="EA26:EL26"/>
    <mergeCell ref="EM26:EU26"/>
    <mergeCell ref="EV26:FD26"/>
    <mergeCell ref="FE26:FM26"/>
    <mergeCell ref="AX26:BF26"/>
    <mergeCell ref="BG26:BO26"/>
    <mergeCell ref="BP26:CA26"/>
    <mergeCell ref="CB26:CM26"/>
    <mergeCell ref="CN26:CV26"/>
    <mergeCell ref="CW26:DE26"/>
    <mergeCell ref="FZ6:GB6"/>
    <mergeCell ref="GC6:GE6"/>
    <mergeCell ref="GF6:GH6"/>
    <mergeCell ref="GI6:GK6"/>
    <mergeCell ref="A26:A28"/>
    <mergeCell ref="B26:J26"/>
    <mergeCell ref="K26:S26"/>
    <mergeCell ref="T26:AB26"/>
    <mergeCell ref="AC26:AN26"/>
    <mergeCell ref="AO26:AW26"/>
    <mergeCell ref="FH6:FJ6"/>
    <mergeCell ref="FK6:FM6"/>
    <mergeCell ref="FN6:FP6"/>
    <mergeCell ref="FQ6:FS6"/>
    <mergeCell ref="FT6:FV6"/>
    <mergeCell ref="FW6:FY6"/>
    <mergeCell ref="EP6:ER6"/>
    <mergeCell ref="ES6:EU6"/>
    <mergeCell ref="EV6:EX6"/>
    <mergeCell ref="EY6:FA6"/>
    <mergeCell ref="FB6:FD6"/>
    <mergeCell ref="FE6:FG6"/>
    <mergeCell ref="DX6:DZ6"/>
    <mergeCell ref="EA6:EC6"/>
    <mergeCell ref="ED6:EF6"/>
    <mergeCell ref="EG6:EI6"/>
    <mergeCell ref="EJ6:EL6"/>
    <mergeCell ref="EM6:EO6"/>
    <mergeCell ref="DF6:DH6"/>
    <mergeCell ref="DI6:DK6"/>
    <mergeCell ref="DL6:DN6"/>
    <mergeCell ref="DO6:DQ6"/>
    <mergeCell ref="DR6:DT6"/>
    <mergeCell ref="DU6:DW6"/>
    <mergeCell ref="CN6:CP6"/>
    <mergeCell ref="CQ6:CS6"/>
    <mergeCell ref="CT6:CV6"/>
    <mergeCell ref="CW6:CY6"/>
    <mergeCell ref="CZ6:DB6"/>
    <mergeCell ref="DC6:DE6"/>
    <mergeCell ref="BV6:BX6"/>
    <mergeCell ref="BY6:CA6"/>
    <mergeCell ref="CB6:CD6"/>
    <mergeCell ref="CE6:CG6"/>
    <mergeCell ref="CH6:CJ6"/>
    <mergeCell ref="CK6:CM6"/>
    <mergeCell ref="BD6:BF6"/>
    <mergeCell ref="BG6:BI6"/>
    <mergeCell ref="BJ6:BL6"/>
    <mergeCell ref="BM6:BO6"/>
    <mergeCell ref="BP6:BR6"/>
    <mergeCell ref="BS6:BU6"/>
    <mergeCell ref="AL6:AN6"/>
    <mergeCell ref="AO6:AQ6"/>
    <mergeCell ref="AR6:AT6"/>
    <mergeCell ref="AU6:AW6"/>
    <mergeCell ref="AX6:AZ6"/>
    <mergeCell ref="BA6:BC6"/>
    <mergeCell ref="FN5:FY5"/>
    <mergeCell ref="FZ5:GK5"/>
    <mergeCell ref="B6:D6"/>
    <mergeCell ref="E6:G6"/>
    <mergeCell ref="H6:J6"/>
    <mergeCell ref="K6:M6"/>
    <mergeCell ref="N6:P6"/>
    <mergeCell ref="Q6:S6"/>
    <mergeCell ref="T6:V6"/>
    <mergeCell ref="W6:Y6"/>
    <mergeCell ref="DF5:DN5"/>
    <mergeCell ref="DO5:DZ5"/>
    <mergeCell ref="EA5:EL5"/>
    <mergeCell ref="EM5:EU5"/>
    <mergeCell ref="EV5:FD5"/>
    <mergeCell ref="FE5:FM5"/>
    <mergeCell ref="AX5:BF5"/>
    <mergeCell ref="BG5:BO5"/>
    <mergeCell ref="BP5:CA5"/>
    <mergeCell ref="CB5:CM5"/>
    <mergeCell ref="CN5:CV5"/>
    <mergeCell ref="CW5:DE5"/>
    <mergeCell ref="A5:A7"/>
    <mergeCell ref="B5:J5"/>
    <mergeCell ref="K5:S5"/>
    <mergeCell ref="T5:AB5"/>
    <mergeCell ref="AC5:AN5"/>
    <mergeCell ref="AO5:AW5"/>
    <mergeCell ref="Z6:AB6"/>
    <mergeCell ref="AC6:AE6"/>
    <mergeCell ref="AF6:AH6"/>
    <mergeCell ref="AI6:AK6"/>
  </mergeCells>
  <printOptions horizontalCentered="1"/>
  <pageMargins left="0" right="0" top="0" bottom="0" header="0" footer="0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ФАКТ. СЕБЕСТ. СТОКИ 1 кв. 2020</vt:lpstr>
      <vt:lpstr>ФАКТ. СЕБЕСТ ВОДА 1 кв. 2020</vt:lpstr>
      <vt:lpstr>'ФАКТ. СЕБЕСТ ВОДА 1 кв. 2020'!Область_печати</vt:lpstr>
      <vt:lpstr>'ФАКТ. СЕБЕСТ. СТОКИ 1 кв.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2020-06-11T06:28:31Z</dcterms:modified>
</cp:coreProperties>
</file>